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7970" windowHeight="5610" tabRatio="977" activeTab="1"/>
  </bookViews>
  <sheets>
    <sheet name="表紙" sheetId="24" r:id="rId1"/>
    <sheet name="コメント" sheetId="26" r:id="rId2"/>
    <sheet name="公表予定" sheetId="25" r:id="rId3"/>
    <sheet name="推計方法" sheetId="27" r:id="rId4"/>
    <sheet name="概要グラフ" sheetId="28" r:id="rId5"/>
    <sheet name="統計表1" sheetId="30" r:id="rId6"/>
    <sheet name="統計表2" sheetId="29" r:id="rId7"/>
    <sheet name="統計表3" sheetId="32" r:id="rId8"/>
    <sheet name="統計表4" sheetId="31" r:id="rId9"/>
  </sheets>
  <calcPr calcId="145621"/>
</workbook>
</file>

<file path=xl/calcChain.xml><?xml version="1.0" encoding="utf-8"?>
<calcChain xmlns="http://schemas.openxmlformats.org/spreadsheetml/2006/main">
  <c r="AH67" i="32" l="1"/>
  <c r="AG67" i="32"/>
  <c r="AH66" i="32"/>
  <c r="AG66" i="32"/>
  <c r="AH65" i="32"/>
  <c r="AG65" i="32"/>
  <c r="AH64" i="32"/>
  <c r="AG64" i="32"/>
  <c r="AH63" i="32"/>
  <c r="AG63" i="32"/>
  <c r="AH62" i="32"/>
  <c r="AG62" i="32"/>
  <c r="AH61" i="32"/>
  <c r="AG61" i="32"/>
  <c r="AH60" i="32"/>
  <c r="AG60" i="32"/>
  <c r="AH59" i="32"/>
  <c r="AG59" i="32"/>
  <c r="AH58" i="32"/>
  <c r="AG58" i="32"/>
  <c r="AH57" i="32"/>
  <c r="AG57" i="32"/>
  <c r="AH56" i="32"/>
  <c r="AG56" i="32"/>
  <c r="AH55" i="32"/>
  <c r="AG55" i="32"/>
  <c r="AH54" i="32"/>
  <c r="AG54" i="32"/>
  <c r="AH53" i="32"/>
  <c r="AG53" i="32"/>
  <c r="AH52" i="32"/>
  <c r="AG52" i="32"/>
  <c r="AH51" i="32"/>
  <c r="AG51" i="32"/>
  <c r="AH50" i="32"/>
  <c r="AG50" i="32"/>
  <c r="AH49" i="32"/>
  <c r="AG49" i="32"/>
  <c r="AH48" i="32"/>
  <c r="AG48" i="32"/>
  <c r="AH47" i="32"/>
  <c r="AG47" i="32"/>
  <c r="AH46" i="32"/>
  <c r="AG46" i="32"/>
  <c r="AH45" i="32"/>
  <c r="AG45" i="32"/>
  <c r="AH44" i="32"/>
  <c r="AG44" i="32"/>
  <c r="AH43" i="32"/>
  <c r="AG43" i="32"/>
  <c r="AH42" i="32"/>
  <c r="AG42" i="32"/>
  <c r="AH41" i="32"/>
  <c r="AG41" i="32"/>
  <c r="AH40" i="32"/>
  <c r="AG40" i="32"/>
  <c r="AH39" i="32"/>
  <c r="AG39" i="32"/>
  <c r="AH38" i="32"/>
  <c r="AG38" i="32"/>
  <c r="AH37" i="32"/>
  <c r="AG37" i="32"/>
  <c r="AH36" i="32"/>
  <c r="AG36" i="32"/>
  <c r="AH35" i="32"/>
  <c r="AG35" i="32"/>
  <c r="AH34" i="32"/>
  <c r="AG34" i="32"/>
  <c r="AH33" i="32"/>
  <c r="AG33" i="32"/>
  <c r="AH32" i="32"/>
  <c r="AG32" i="32"/>
  <c r="AH31" i="32"/>
  <c r="AG31" i="32"/>
  <c r="AH30" i="32"/>
  <c r="AG30" i="32"/>
  <c r="AH29" i="32"/>
  <c r="AG29" i="32"/>
  <c r="AH28" i="32"/>
  <c r="AG28" i="32"/>
  <c r="AH27" i="32"/>
  <c r="AG27" i="32"/>
  <c r="AH26" i="32"/>
  <c r="AG26" i="32"/>
  <c r="AH25" i="32"/>
  <c r="AG25" i="32"/>
  <c r="AH24" i="32"/>
  <c r="AG24" i="32"/>
  <c r="AH23" i="32"/>
  <c r="AG23" i="32"/>
  <c r="AH22" i="32"/>
  <c r="AG22" i="32"/>
  <c r="AH21" i="32"/>
  <c r="AG21" i="32"/>
  <c r="AH20" i="32"/>
  <c r="AG20" i="32"/>
  <c r="AH19" i="32"/>
  <c r="AG19" i="32"/>
  <c r="AF69" i="32"/>
  <c r="AG18" i="32"/>
  <c r="AD69" i="32"/>
  <c r="AC69" i="32"/>
  <c r="AB69" i="32"/>
  <c r="AA69" i="32"/>
  <c r="Z69" i="32"/>
  <c r="Y69" i="32"/>
  <c r="X69" i="32"/>
  <c r="W69" i="32"/>
  <c r="V69" i="32"/>
  <c r="U69" i="32"/>
  <c r="T69" i="32"/>
  <c r="S69" i="32"/>
  <c r="R69" i="32"/>
  <c r="Q69" i="32"/>
  <c r="P69" i="32"/>
  <c r="O69" i="32"/>
  <c r="N69" i="32"/>
  <c r="AF16" i="32"/>
  <c r="AE16" i="32"/>
  <c r="AD16" i="32"/>
  <c r="AC16" i="32"/>
  <c r="AB16" i="32"/>
  <c r="AA16" i="32"/>
  <c r="Z16" i="32"/>
  <c r="Y16" i="32"/>
  <c r="X16" i="32"/>
  <c r="W16" i="32"/>
  <c r="V16" i="32"/>
  <c r="U16" i="32"/>
  <c r="T16" i="32"/>
  <c r="S16" i="32"/>
  <c r="R16" i="32"/>
  <c r="Q16" i="32"/>
  <c r="P16" i="32"/>
  <c r="O16" i="32"/>
  <c r="N16" i="32"/>
  <c r="AF15" i="32"/>
  <c r="AH15" i="32" s="1"/>
  <c r="AE15" i="32"/>
  <c r="AD15" i="32"/>
  <c r="AC15" i="32"/>
  <c r="AB15" i="32"/>
  <c r="AA15" i="32"/>
  <c r="Z15" i="32"/>
  <c r="Y15" i="32"/>
  <c r="X15" i="32"/>
  <c r="W15" i="32"/>
  <c r="V15" i="32"/>
  <c r="U15" i="32"/>
  <c r="T15" i="32"/>
  <c r="S15" i="32"/>
  <c r="R15" i="32"/>
  <c r="Q15" i="32"/>
  <c r="P15" i="32"/>
  <c r="O15" i="32"/>
  <c r="N15" i="32"/>
  <c r="AF14" i="32"/>
  <c r="AE14" i="32"/>
  <c r="AG14" i="32" s="1"/>
  <c r="AD14" i="32"/>
  <c r="AC14" i="32"/>
  <c r="AB14" i="32"/>
  <c r="AA14" i="32"/>
  <c r="Z14" i="32"/>
  <c r="Y14" i="32"/>
  <c r="X14" i="32"/>
  <c r="W14" i="32"/>
  <c r="V14" i="32"/>
  <c r="U14" i="32"/>
  <c r="T14" i="32"/>
  <c r="S14" i="32"/>
  <c r="R14" i="32"/>
  <c r="Q14" i="32"/>
  <c r="P14" i="32"/>
  <c r="O14" i="32"/>
  <c r="N14" i="32"/>
  <c r="AF13" i="32"/>
  <c r="AH13" i="32" s="1"/>
  <c r="AE13" i="32"/>
  <c r="AD13" i="32"/>
  <c r="AC13" i="32"/>
  <c r="AB13" i="32"/>
  <c r="AA13" i="32"/>
  <c r="Z13" i="32"/>
  <c r="Y13" i="32"/>
  <c r="X13" i="32"/>
  <c r="W13" i="32"/>
  <c r="V13" i="32"/>
  <c r="U13" i="32"/>
  <c r="T13" i="32"/>
  <c r="S13" i="32"/>
  <c r="R13" i="32"/>
  <c r="Q13" i="32"/>
  <c r="P13" i="32"/>
  <c r="O13" i="32"/>
  <c r="N13" i="32"/>
  <c r="AF12" i="32"/>
  <c r="AE12" i="32"/>
  <c r="AG12" i="32" s="1"/>
  <c r="AD12" i="32"/>
  <c r="AC12" i="32"/>
  <c r="AB12" i="32"/>
  <c r="AA12" i="32"/>
  <c r="Z12" i="32"/>
  <c r="Y12" i="32"/>
  <c r="X12" i="32"/>
  <c r="W12" i="32"/>
  <c r="V12" i="32"/>
  <c r="U12" i="32"/>
  <c r="T12" i="32"/>
  <c r="S12" i="32"/>
  <c r="R12" i="32"/>
  <c r="Q12" i="32"/>
  <c r="P12" i="32"/>
  <c r="O12" i="32"/>
  <c r="N12" i="32"/>
  <c r="AF11" i="32"/>
  <c r="AH11" i="32" s="1"/>
  <c r="AE11" i="32"/>
  <c r="AD11" i="32"/>
  <c r="AC11" i="32"/>
  <c r="AB11" i="32"/>
  <c r="AA11" i="32"/>
  <c r="Z11" i="32"/>
  <c r="Y11" i="32"/>
  <c r="X11" i="32"/>
  <c r="W11" i="32"/>
  <c r="V11" i="32"/>
  <c r="U11" i="32"/>
  <c r="T11" i="32"/>
  <c r="S11" i="32"/>
  <c r="R11" i="32"/>
  <c r="Q11" i="32"/>
  <c r="P11" i="32"/>
  <c r="O11" i="32"/>
  <c r="N11" i="32"/>
  <c r="AF10" i="32"/>
  <c r="AE10" i="32"/>
  <c r="AG10" i="32" s="1"/>
  <c r="AD10" i="32"/>
  <c r="AC10" i="32"/>
  <c r="AB10" i="32"/>
  <c r="AA10" i="32"/>
  <c r="Z10" i="32"/>
  <c r="Y10" i="32"/>
  <c r="X10" i="32"/>
  <c r="W10" i="32"/>
  <c r="V10" i="32"/>
  <c r="U10" i="32"/>
  <c r="T10" i="32"/>
  <c r="S10" i="32"/>
  <c r="R10" i="32"/>
  <c r="Q10" i="32"/>
  <c r="P10" i="32"/>
  <c r="O10" i="32"/>
  <c r="N10" i="32"/>
  <c r="AF9" i="32"/>
  <c r="AH9" i="32" s="1"/>
  <c r="AE9" i="32"/>
  <c r="AD9" i="32"/>
  <c r="AC9" i="32"/>
  <c r="AB9" i="32"/>
  <c r="AA9" i="32"/>
  <c r="Z9" i="32"/>
  <c r="Y9" i="32"/>
  <c r="X9" i="32"/>
  <c r="W9" i="32"/>
  <c r="V9" i="32"/>
  <c r="U9" i="32"/>
  <c r="T9" i="32"/>
  <c r="S9" i="32"/>
  <c r="R9" i="32"/>
  <c r="Q9" i="32"/>
  <c r="P9" i="32"/>
  <c r="O9" i="32"/>
  <c r="N9" i="32"/>
  <c r="AF8" i="32"/>
  <c r="AE8" i="32"/>
  <c r="AG8" i="32" s="1"/>
  <c r="AD8" i="32"/>
  <c r="AC8" i="32"/>
  <c r="AB8" i="32"/>
  <c r="AA8" i="32"/>
  <c r="Z8" i="32"/>
  <c r="Y8" i="32"/>
  <c r="X8" i="32"/>
  <c r="W8" i="32"/>
  <c r="V8" i="32"/>
  <c r="U8" i="32"/>
  <c r="T8" i="32"/>
  <c r="S8" i="32"/>
  <c r="R8" i="32"/>
  <c r="Q8" i="32"/>
  <c r="P8" i="32"/>
  <c r="O8" i="32"/>
  <c r="N8" i="32"/>
  <c r="AF7" i="32"/>
  <c r="AH7" i="32" s="1"/>
  <c r="AE7" i="32"/>
  <c r="AD7" i="32"/>
  <c r="AD6" i="32" s="1"/>
  <c r="AC7" i="32"/>
  <c r="AB7" i="32"/>
  <c r="AB6" i="32" s="1"/>
  <c r="AA7" i="32"/>
  <c r="Z7" i="32"/>
  <c r="Z6" i="32" s="1"/>
  <c r="Y7" i="32"/>
  <c r="X7" i="32"/>
  <c r="X6" i="32" s="1"/>
  <c r="W7" i="32"/>
  <c r="V7" i="32"/>
  <c r="V6" i="32" s="1"/>
  <c r="U7" i="32"/>
  <c r="T7" i="32"/>
  <c r="T6" i="32" s="1"/>
  <c r="S7" i="32"/>
  <c r="R7" i="32"/>
  <c r="R6" i="32" s="1"/>
  <c r="Q7" i="32"/>
  <c r="P7" i="32"/>
  <c r="P6" i="32" s="1"/>
  <c r="O7" i="32"/>
  <c r="N7" i="32"/>
  <c r="N6" i="32" s="1"/>
  <c r="AE6" i="32"/>
  <c r="AC6" i="32"/>
  <c r="AA6" i="32"/>
  <c r="Y6" i="32"/>
  <c r="W6" i="32"/>
  <c r="U6" i="32"/>
  <c r="S6" i="32"/>
  <c r="Q6" i="32"/>
  <c r="O6" i="32"/>
  <c r="O23" i="28"/>
  <c r="N23" i="28"/>
  <c r="O11" i="28"/>
  <c r="O24" i="28" s="1"/>
  <c r="N11" i="28"/>
  <c r="N24" i="28" s="1"/>
  <c r="M27" i="28"/>
  <c r="L27" i="28"/>
  <c r="K10" i="28"/>
  <c r="K27" i="28" s="1"/>
  <c r="J10" i="28"/>
  <c r="J27" i="28" s="1"/>
  <c r="I10" i="28"/>
  <c r="I27" i="28" s="1"/>
  <c r="H10" i="28"/>
  <c r="H27" i="28" s="1"/>
  <c r="G10" i="28"/>
  <c r="G27" i="28" s="1"/>
  <c r="F10" i="28"/>
  <c r="F27" i="28" s="1"/>
  <c r="E10" i="28"/>
  <c r="E27" i="28" s="1"/>
  <c r="D10" i="28"/>
  <c r="D27" i="28" s="1"/>
  <c r="C10" i="28"/>
  <c r="C27" i="28" s="1"/>
  <c r="O9" i="28"/>
  <c r="N9" i="28"/>
  <c r="M26" i="28"/>
  <c r="L26" i="28"/>
  <c r="K26" i="28"/>
  <c r="J26" i="28"/>
  <c r="I8" i="28"/>
  <c r="I26" i="28" s="1"/>
  <c r="H8" i="28"/>
  <c r="H26" i="28" s="1"/>
  <c r="G8" i="28"/>
  <c r="G26" i="28" s="1"/>
  <c r="F8" i="28"/>
  <c r="F26" i="28" s="1"/>
  <c r="E8" i="28"/>
  <c r="E26" i="28" s="1"/>
  <c r="D8" i="28"/>
  <c r="D26" i="28" s="1"/>
  <c r="C8" i="28"/>
  <c r="C26" i="28" s="1"/>
  <c r="M6" i="28"/>
  <c r="M7" i="28" s="1"/>
  <c r="M23" i="28" s="1"/>
  <c r="L6" i="28"/>
  <c r="L7" i="28" s="1"/>
  <c r="L23" i="28" s="1"/>
  <c r="K6" i="28"/>
  <c r="K7" i="28" s="1"/>
  <c r="K23" i="28" s="1"/>
  <c r="J6" i="28"/>
  <c r="J7" i="28" s="1"/>
  <c r="J23" i="28" s="1"/>
  <c r="I6" i="28"/>
  <c r="I7" i="28" s="1"/>
  <c r="I23" i="28" s="1"/>
  <c r="H6" i="28"/>
  <c r="H7" i="28" s="1"/>
  <c r="H23" i="28" s="1"/>
  <c r="G6" i="28"/>
  <c r="G7" i="28" s="1"/>
  <c r="G23" i="28" s="1"/>
  <c r="F6" i="28"/>
  <c r="F7" i="28" s="1"/>
  <c r="F23" i="28" s="1"/>
  <c r="E6" i="28"/>
  <c r="E7" i="28" s="1"/>
  <c r="E23" i="28" s="1"/>
  <c r="D6" i="28"/>
  <c r="D7" i="28" s="1"/>
  <c r="D23" i="28" s="1"/>
  <c r="C6" i="28"/>
  <c r="M4" i="28"/>
  <c r="N4" i="28" s="1"/>
  <c r="O4" i="28" s="1"/>
  <c r="L4" i="28"/>
  <c r="L5" i="28" s="1"/>
  <c r="K4" i="28"/>
  <c r="K5" i="28" s="1"/>
  <c r="J4" i="28"/>
  <c r="J5" i="28" s="1"/>
  <c r="I4" i="28"/>
  <c r="I5" i="28" s="1"/>
  <c r="H4" i="28"/>
  <c r="H5" i="28" s="1"/>
  <c r="G4" i="28"/>
  <c r="G5" i="28" s="1"/>
  <c r="F4" i="28"/>
  <c r="F5" i="28" s="1"/>
  <c r="E4" i="28"/>
  <c r="E5" i="28" s="1"/>
  <c r="D4" i="28"/>
  <c r="D5" i="28" s="1"/>
  <c r="C4" i="28"/>
  <c r="AB32" i="29"/>
  <c r="AA32" i="29"/>
  <c r="Z32" i="29"/>
  <c r="Y32" i="29"/>
  <c r="P64" i="29"/>
  <c r="N64" i="29"/>
  <c r="L64" i="29"/>
  <c r="J64" i="29"/>
  <c r="H64" i="29"/>
  <c r="F64" i="29"/>
  <c r="D64" i="29"/>
  <c r="AB31" i="29"/>
  <c r="AA31" i="29"/>
  <c r="Z31" i="29"/>
  <c r="Y31" i="29"/>
  <c r="P63" i="29"/>
  <c r="N63" i="29"/>
  <c r="L63" i="29"/>
  <c r="J63" i="29"/>
  <c r="H63" i="29"/>
  <c r="F63" i="29"/>
  <c r="D63" i="29"/>
  <c r="T64" i="29"/>
  <c r="R64" i="29"/>
  <c r="P62" i="29"/>
  <c r="N62" i="29"/>
  <c r="L62" i="29"/>
  <c r="J62" i="29"/>
  <c r="H62" i="29"/>
  <c r="F62" i="29"/>
  <c r="D62" i="29"/>
  <c r="T63" i="29"/>
  <c r="R63" i="29"/>
  <c r="P61" i="29"/>
  <c r="N61" i="29"/>
  <c r="L61" i="29"/>
  <c r="J61" i="29"/>
  <c r="H61" i="29"/>
  <c r="F61" i="29"/>
  <c r="D61" i="29"/>
  <c r="T62" i="29"/>
  <c r="R62" i="29"/>
  <c r="P60" i="29"/>
  <c r="N60" i="29"/>
  <c r="L60" i="29"/>
  <c r="J60" i="29"/>
  <c r="H60" i="29"/>
  <c r="F60" i="29"/>
  <c r="D60" i="29"/>
  <c r="T61" i="29"/>
  <c r="R61" i="29"/>
  <c r="P59" i="29"/>
  <c r="N59" i="29"/>
  <c r="L59" i="29"/>
  <c r="J59" i="29"/>
  <c r="H59" i="29"/>
  <c r="F59" i="29"/>
  <c r="D59" i="29"/>
  <c r="T60" i="29"/>
  <c r="R60" i="29"/>
  <c r="P58" i="29"/>
  <c r="N58" i="29"/>
  <c r="L58" i="29"/>
  <c r="J58" i="29"/>
  <c r="H58" i="29"/>
  <c r="F58" i="29"/>
  <c r="D58" i="29"/>
  <c r="T59" i="29"/>
  <c r="R59" i="29"/>
  <c r="N57" i="29"/>
  <c r="L57" i="29"/>
  <c r="J57" i="29"/>
  <c r="H57" i="29"/>
  <c r="F57" i="29"/>
  <c r="D57" i="29"/>
  <c r="Y24" i="29"/>
  <c r="T58" i="29"/>
  <c r="R58" i="29"/>
  <c r="P56" i="29"/>
  <c r="N56" i="29"/>
  <c r="L56" i="29"/>
  <c r="J56" i="29"/>
  <c r="H56" i="29"/>
  <c r="F56" i="29"/>
  <c r="D56" i="29"/>
  <c r="P55" i="29"/>
  <c r="N55" i="29"/>
  <c r="L55" i="29"/>
  <c r="J55" i="29"/>
  <c r="H55" i="29"/>
  <c r="F55" i="29"/>
  <c r="D55" i="29"/>
  <c r="Y22" i="29"/>
  <c r="P54" i="29"/>
  <c r="N54" i="29"/>
  <c r="L54" i="29"/>
  <c r="J54" i="29"/>
  <c r="H54" i="29"/>
  <c r="F54" i="29"/>
  <c r="D54" i="29"/>
  <c r="U49" i="29"/>
  <c r="S49" i="29"/>
  <c r="Q49" i="29"/>
  <c r="O49" i="29"/>
  <c r="M49" i="29"/>
  <c r="K49" i="29"/>
  <c r="I49" i="29"/>
  <c r="G49" i="29"/>
  <c r="E49" i="29"/>
  <c r="C49" i="29"/>
  <c r="U48" i="29"/>
  <c r="S48" i="29"/>
  <c r="Q48" i="29"/>
  <c r="O48" i="29"/>
  <c r="M48" i="29"/>
  <c r="K48" i="29"/>
  <c r="I48" i="29"/>
  <c r="G48" i="29"/>
  <c r="E48" i="29"/>
  <c r="C48" i="29"/>
  <c r="U47" i="29"/>
  <c r="S47" i="29"/>
  <c r="Q47" i="29"/>
  <c r="O47" i="29"/>
  <c r="M47" i="29"/>
  <c r="K47" i="29"/>
  <c r="I47" i="29"/>
  <c r="G47" i="29"/>
  <c r="E47" i="29"/>
  <c r="C47" i="29"/>
  <c r="U46" i="29"/>
  <c r="S46" i="29"/>
  <c r="Q46" i="29"/>
  <c r="O46" i="29"/>
  <c r="M46" i="29"/>
  <c r="K46" i="29"/>
  <c r="I46" i="29"/>
  <c r="G46" i="29"/>
  <c r="E46" i="29"/>
  <c r="C46" i="29"/>
  <c r="U45" i="29"/>
  <c r="S45" i="29"/>
  <c r="Q45" i="29"/>
  <c r="O45" i="29"/>
  <c r="M45" i="29"/>
  <c r="K45" i="29"/>
  <c r="I45" i="29"/>
  <c r="G45" i="29"/>
  <c r="E45" i="29"/>
  <c r="C45" i="29"/>
  <c r="U44" i="29"/>
  <c r="S44" i="29"/>
  <c r="Q44" i="29"/>
  <c r="O44" i="29"/>
  <c r="M44" i="29"/>
  <c r="K44" i="29"/>
  <c r="I44" i="29"/>
  <c r="G44" i="29"/>
  <c r="E44" i="29"/>
  <c r="C44" i="29"/>
  <c r="U43" i="29"/>
  <c r="S43" i="29"/>
  <c r="Q43" i="29"/>
  <c r="O43" i="29"/>
  <c r="M43" i="29"/>
  <c r="K43" i="29"/>
  <c r="I43" i="29"/>
  <c r="G43" i="29"/>
  <c r="E43" i="29"/>
  <c r="C43" i="29"/>
  <c r="U42" i="29"/>
  <c r="S42" i="29"/>
  <c r="Q42" i="29"/>
  <c r="O42" i="29"/>
  <c r="M42" i="29"/>
  <c r="K42" i="29"/>
  <c r="I42" i="29"/>
  <c r="G42" i="29"/>
  <c r="E42" i="29"/>
  <c r="C42" i="29"/>
  <c r="U41" i="29"/>
  <c r="S41" i="29"/>
  <c r="Q41" i="29"/>
  <c r="O41" i="29"/>
  <c r="M41" i="29"/>
  <c r="K41" i="29"/>
  <c r="I41" i="29"/>
  <c r="G41" i="29"/>
  <c r="E41" i="29"/>
  <c r="C41" i="29"/>
  <c r="U40" i="29"/>
  <c r="S40" i="29"/>
  <c r="Q40" i="29"/>
  <c r="O40" i="29"/>
  <c r="M40" i="29"/>
  <c r="K40" i="29"/>
  <c r="I40" i="29"/>
  <c r="G40" i="29"/>
  <c r="E40" i="29"/>
  <c r="C40" i="29"/>
  <c r="U39" i="29"/>
  <c r="S39" i="29"/>
  <c r="Q39" i="29"/>
  <c r="O39" i="29"/>
  <c r="M39" i="29"/>
  <c r="K39" i="29"/>
  <c r="I39" i="29"/>
  <c r="G39" i="29"/>
  <c r="E39" i="29"/>
  <c r="C39" i="29"/>
  <c r="AF6" i="32" l="1"/>
  <c r="AH6" i="32" s="1"/>
  <c r="AG7" i="32"/>
  <c r="AH8" i="32"/>
  <c r="AG9" i="32"/>
  <c r="AH10" i="32"/>
  <c r="AG11" i="32"/>
  <c r="AH12" i="32"/>
  <c r="AG13" i="32"/>
  <c r="AH14" i="32"/>
  <c r="AG15" i="32"/>
  <c r="AH16" i="32"/>
  <c r="AG6" i="32"/>
  <c r="AG16" i="32"/>
  <c r="AH18" i="32"/>
  <c r="AE69" i="32"/>
  <c r="M5" i="28"/>
  <c r="N6" i="28"/>
  <c r="O6" i="28" s="1"/>
  <c r="E9" i="28"/>
  <c r="G9" i="28"/>
  <c r="I9" i="28"/>
  <c r="K9" i="28"/>
  <c r="M9" i="28"/>
  <c r="D11" i="28"/>
  <c r="D24" i="28" s="1"/>
  <c r="F11" i="28"/>
  <c r="F24" i="28" s="1"/>
  <c r="H11" i="28"/>
  <c r="H24" i="28" s="1"/>
  <c r="J11" i="28"/>
  <c r="J24" i="28" s="1"/>
  <c r="L11" i="28"/>
  <c r="L24" i="28" s="1"/>
  <c r="D9" i="28"/>
  <c r="F9" i="28"/>
  <c r="H9" i="28"/>
  <c r="J9" i="28"/>
  <c r="L9" i="28"/>
  <c r="E11" i="28"/>
  <c r="E24" i="28" s="1"/>
  <c r="G11" i="28"/>
  <c r="G24" i="28" s="1"/>
  <c r="I11" i="28"/>
  <c r="I24" i="28" s="1"/>
  <c r="K11" i="28"/>
  <c r="K24" i="28" s="1"/>
  <c r="M11" i="28"/>
  <c r="M24" i="28" s="1"/>
  <c r="X5" i="29"/>
  <c r="Z6" i="29"/>
  <c r="X7" i="29"/>
  <c r="AB7" i="29"/>
  <c r="X8" i="29"/>
  <c r="Z8" i="29"/>
  <c r="AB8" i="29"/>
  <c r="X9" i="29"/>
  <c r="Z9" i="29"/>
  <c r="AB9" i="29"/>
  <c r="X10" i="29"/>
  <c r="Z10" i="29"/>
  <c r="AB10" i="29"/>
  <c r="X11" i="29"/>
  <c r="Z11" i="29"/>
  <c r="AB11" i="29"/>
  <c r="X12" i="29"/>
  <c r="Z12" i="29"/>
  <c r="AB12" i="29"/>
  <c r="X13" i="29"/>
  <c r="Z13" i="29"/>
  <c r="AB13" i="29"/>
  <c r="X14" i="29"/>
  <c r="Z14" i="29"/>
  <c r="AB14" i="29"/>
  <c r="X15" i="29"/>
  <c r="Z15" i="29"/>
  <c r="AB15" i="29"/>
  <c r="R57" i="29"/>
  <c r="R55" i="29"/>
  <c r="T57" i="29"/>
  <c r="T55" i="29"/>
  <c r="W23" i="29"/>
  <c r="AA23" i="29"/>
  <c r="P57" i="29"/>
  <c r="W25" i="29"/>
  <c r="Z5" i="29"/>
  <c r="AB5" i="29"/>
  <c r="X6" i="29"/>
  <c r="AB6" i="29"/>
  <c r="Z7" i="29"/>
  <c r="D39" i="29"/>
  <c r="F39" i="29"/>
  <c r="H39" i="29"/>
  <c r="J39" i="29"/>
  <c r="L39" i="29"/>
  <c r="N39" i="29"/>
  <c r="P39" i="29"/>
  <c r="R39" i="29"/>
  <c r="T39" i="29"/>
  <c r="W5" i="29"/>
  <c r="Y5" i="29"/>
  <c r="AA5" i="29"/>
  <c r="D40" i="29"/>
  <c r="F40" i="29"/>
  <c r="H40" i="29"/>
  <c r="J40" i="29"/>
  <c r="L40" i="29"/>
  <c r="N40" i="29"/>
  <c r="P40" i="29"/>
  <c r="R40" i="29"/>
  <c r="T40" i="29"/>
  <c r="W6" i="29"/>
  <c r="Y6" i="29"/>
  <c r="AA6" i="29"/>
  <c r="D41" i="29"/>
  <c r="F41" i="29"/>
  <c r="H41" i="29"/>
  <c r="J41" i="29"/>
  <c r="L41" i="29"/>
  <c r="N41" i="29"/>
  <c r="P41" i="29"/>
  <c r="R41" i="29"/>
  <c r="T41" i="29"/>
  <c r="W7" i="29"/>
  <c r="Y7" i="29"/>
  <c r="AA7" i="29"/>
  <c r="D42" i="29"/>
  <c r="F42" i="29"/>
  <c r="H42" i="29"/>
  <c r="J42" i="29"/>
  <c r="L42" i="29"/>
  <c r="N42" i="29"/>
  <c r="P42" i="29"/>
  <c r="R42" i="29"/>
  <c r="T42" i="29"/>
  <c r="W8" i="29"/>
  <c r="Y8" i="29"/>
  <c r="AA8" i="29"/>
  <c r="D43" i="29"/>
  <c r="F43" i="29"/>
  <c r="H43" i="29"/>
  <c r="J43" i="29"/>
  <c r="L43" i="29"/>
  <c r="N43" i="29"/>
  <c r="P43" i="29"/>
  <c r="R43" i="29"/>
  <c r="T43" i="29"/>
  <c r="W9" i="29"/>
  <c r="Y9" i="29"/>
  <c r="AA9" i="29"/>
  <c r="D44" i="29"/>
  <c r="F44" i="29"/>
  <c r="H44" i="29"/>
  <c r="J44" i="29"/>
  <c r="L44" i="29"/>
  <c r="N44" i="29"/>
  <c r="P44" i="29"/>
  <c r="R44" i="29"/>
  <c r="T44" i="29"/>
  <c r="W10" i="29"/>
  <c r="Y10" i="29"/>
  <c r="AA10" i="29"/>
  <c r="D45" i="29"/>
  <c r="F45" i="29"/>
  <c r="H45" i="29"/>
  <c r="J45" i="29"/>
  <c r="L45" i="29"/>
  <c r="N45" i="29"/>
  <c r="P45" i="29"/>
  <c r="R45" i="29"/>
  <c r="T45" i="29"/>
  <c r="W11" i="29"/>
  <c r="Y11" i="29"/>
  <c r="AA11" i="29"/>
  <c r="D46" i="29"/>
  <c r="F46" i="29"/>
  <c r="H46" i="29"/>
  <c r="J46" i="29"/>
  <c r="L46" i="29"/>
  <c r="N46" i="29"/>
  <c r="P46" i="29"/>
  <c r="R46" i="29"/>
  <c r="T46" i="29"/>
  <c r="W12" i="29"/>
  <c r="Y12" i="29"/>
  <c r="AA12" i="29"/>
  <c r="D47" i="29"/>
  <c r="F47" i="29"/>
  <c r="H47" i="29"/>
  <c r="J47" i="29"/>
  <c r="L47" i="29"/>
  <c r="N47" i="29"/>
  <c r="P47" i="29"/>
  <c r="R47" i="29"/>
  <c r="T47" i="29"/>
  <c r="W13" i="29"/>
  <c r="Y13" i="29"/>
  <c r="AA13" i="29"/>
  <c r="D48" i="29"/>
  <c r="F48" i="29"/>
  <c r="H48" i="29"/>
  <c r="J48" i="29"/>
  <c r="L48" i="29"/>
  <c r="N48" i="29"/>
  <c r="P48" i="29"/>
  <c r="R48" i="29"/>
  <c r="T48" i="29"/>
  <c r="W14" i="29"/>
  <c r="Y14" i="29"/>
  <c r="AA14" i="29"/>
  <c r="D49" i="29"/>
  <c r="F49" i="29"/>
  <c r="H49" i="29"/>
  <c r="J49" i="29"/>
  <c r="L49" i="29"/>
  <c r="N49" i="29"/>
  <c r="P49" i="29"/>
  <c r="R49" i="29"/>
  <c r="T49" i="29"/>
  <c r="W15" i="29"/>
  <c r="Y15" i="29"/>
  <c r="AA15" i="29"/>
  <c r="R56" i="29"/>
  <c r="R54" i="29"/>
  <c r="T56" i="29"/>
  <c r="T54" i="29"/>
  <c r="W22" i="29"/>
  <c r="AA22" i="29"/>
  <c r="Y23" i="29"/>
  <c r="W24" i="29"/>
  <c r="AA24" i="29"/>
  <c r="C54" i="29"/>
  <c r="E54" i="29"/>
  <c r="G54" i="29"/>
  <c r="I54" i="29"/>
  <c r="K54" i="29"/>
  <c r="M54" i="29"/>
  <c r="O54" i="29"/>
  <c r="Q54" i="29"/>
  <c r="S56" i="29"/>
  <c r="S54" i="29"/>
  <c r="U56" i="29"/>
  <c r="U54" i="29"/>
  <c r="X22" i="29"/>
  <c r="Z22" i="29"/>
  <c r="AB22" i="29"/>
  <c r="C55" i="29"/>
  <c r="E55" i="29"/>
  <c r="G55" i="29"/>
  <c r="I55" i="29"/>
  <c r="K55" i="29"/>
  <c r="M55" i="29"/>
  <c r="O55" i="29"/>
  <c r="Q55" i="29"/>
  <c r="S57" i="29"/>
  <c r="S55" i="29"/>
  <c r="U57" i="29"/>
  <c r="U55" i="29"/>
  <c r="X23" i="29"/>
  <c r="Z23" i="29"/>
  <c r="AB23" i="29"/>
  <c r="C56" i="29"/>
  <c r="E56" i="29"/>
  <c r="G56" i="29"/>
  <c r="I56" i="29"/>
  <c r="K56" i="29"/>
  <c r="M56" i="29"/>
  <c r="O56" i="29"/>
  <c r="Q56" i="29"/>
  <c r="S58" i="29"/>
  <c r="U58" i="29"/>
  <c r="X24" i="29"/>
  <c r="Z24" i="29"/>
  <c r="AB24" i="29"/>
  <c r="C57" i="29"/>
  <c r="E57" i="29"/>
  <c r="G57" i="29"/>
  <c r="I57" i="29"/>
  <c r="K57" i="29"/>
  <c r="M57" i="29"/>
  <c r="O57" i="29"/>
  <c r="Q57" i="29"/>
  <c r="S59" i="29"/>
  <c r="U59" i="29"/>
  <c r="X25" i="29"/>
  <c r="Z25" i="29"/>
  <c r="AB25" i="29"/>
  <c r="C58" i="29"/>
  <c r="E58" i="29"/>
  <c r="G58" i="29"/>
  <c r="I58" i="29"/>
  <c r="K58" i="29"/>
  <c r="M58" i="29"/>
  <c r="O58" i="29"/>
  <c r="Q58" i="29"/>
  <c r="S60" i="29"/>
  <c r="U60" i="29"/>
  <c r="X26" i="29"/>
  <c r="Z26" i="29"/>
  <c r="AB26" i="29"/>
  <c r="C59" i="29"/>
  <c r="E59" i="29"/>
  <c r="G59" i="29"/>
  <c r="I59" i="29"/>
  <c r="K59" i="29"/>
  <c r="M59" i="29"/>
  <c r="O59" i="29"/>
  <c r="Q59" i="29"/>
  <c r="S61" i="29"/>
  <c r="U61" i="29"/>
  <c r="X27" i="29"/>
  <c r="Z27" i="29"/>
  <c r="AB27" i="29"/>
  <c r="C60" i="29"/>
  <c r="E60" i="29"/>
  <c r="G60" i="29"/>
  <c r="I60" i="29"/>
  <c r="K60" i="29"/>
  <c r="M60" i="29"/>
  <c r="O60" i="29"/>
  <c r="Q60" i="29"/>
  <c r="S62" i="29"/>
  <c r="U62" i="29"/>
  <c r="X28" i="29"/>
  <c r="Z28" i="29"/>
  <c r="AB28" i="29"/>
  <c r="C61" i="29"/>
  <c r="E61" i="29"/>
  <c r="G61" i="29"/>
  <c r="I61" i="29"/>
  <c r="K61" i="29"/>
  <c r="M61" i="29"/>
  <c r="O61" i="29"/>
  <c r="Q61" i="29"/>
  <c r="S63" i="29"/>
  <c r="U63" i="29"/>
  <c r="X29" i="29"/>
  <c r="Z29" i="29"/>
  <c r="AB29" i="29"/>
  <c r="C62" i="29"/>
  <c r="E62" i="29"/>
  <c r="G62" i="29"/>
  <c r="I62" i="29"/>
  <c r="K62" i="29"/>
  <c r="M62" i="29"/>
  <c r="O62" i="29"/>
  <c r="Q62" i="29"/>
  <c r="S64" i="29"/>
  <c r="U64" i="29"/>
  <c r="X30" i="29"/>
  <c r="Z30" i="29"/>
  <c r="AB30" i="29"/>
  <c r="C63" i="29"/>
  <c r="E63" i="29"/>
  <c r="G63" i="29"/>
  <c r="I63" i="29"/>
  <c r="K63" i="29"/>
  <c r="M63" i="29"/>
  <c r="O63" i="29"/>
  <c r="Q63" i="29"/>
  <c r="X31" i="29"/>
  <c r="C64" i="29"/>
  <c r="E64" i="29"/>
  <c r="G64" i="29"/>
  <c r="I64" i="29"/>
  <c r="K64" i="29"/>
  <c r="M64" i="29"/>
  <c r="O64" i="29"/>
  <c r="Q64" i="29"/>
  <c r="X32" i="29"/>
  <c r="Y25" i="29"/>
  <c r="AA25" i="29"/>
  <c r="W26" i="29"/>
  <c r="Y26" i="29"/>
  <c r="AA26" i="29"/>
  <c r="W27" i="29"/>
  <c r="Y27" i="29"/>
  <c r="AA27" i="29"/>
  <c r="W28" i="29"/>
  <c r="Y28" i="29"/>
  <c r="AA28" i="29"/>
  <c r="W29" i="29"/>
  <c r="Y29" i="29"/>
  <c r="AA29" i="29"/>
  <c r="W30" i="29"/>
  <c r="Y30" i="29"/>
  <c r="AA30" i="29"/>
  <c r="W31" i="29"/>
  <c r="W32" i="29"/>
  <c r="C52" i="30"/>
  <c r="E52" i="30"/>
  <c r="G52" i="30"/>
  <c r="I52" i="30"/>
  <c r="K52" i="30"/>
  <c r="M52" i="30"/>
  <c r="O52" i="30"/>
  <c r="D53" i="30"/>
  <c r="F53" i="30"/>
  <c r="H53" i="30"/>
  <c r="J53" i="30"/>
  <c r="L53" i="30"/>
  <c r="N53" i="30"/>
  <c r="C54" i="30"/>
  <c r="E54" i="30"/>
  <c r="G54" i="30"/>
  <c r="I54" i="30"/>
  <c r="K54" i="30"/>
  <c r="M54" i="30"/>
  <c r="O54" i="30"/>
  <c r="D55" i="30"/>
  <c r="F55" i="30"/>
  <c r="H55" i="30"/>
  <c r="J55" i="30"/>
  <c r="L55" i="30"/>
  <c r="N55" i="30"/>
  <c r="C56" i="30"/>
  <c r="E56" i="30"/>
  <c r="G56" i="30"/>
  <c r="I56" i="30"/>
  <c r="K56" i="30"/>
  <c r="M56" i="30"/>
  <c r="O56" i="30"/>
  <c r="D57" i="30"/>
  <c r="F57" i="30"/>
  <c r="H57" i="30"/>
  <c r="J57" i="30"/>
  <c r="L57" i="30"/>
  <c r="N57" i="30"/>
  <c r="C58" i="30"/>
  <c r="E58" i="30"/>
  <c r="G58" i="30"/>
  <c r="I58" i="30"/>
  <c r="K58" i="30"/>
  <c r="M58" i="30"/>
  <c r="O58" i="30"/>
  <c r="D59" i="30"/>
  <c r="F59" i="30"/>
  <c r="H59" i="30"/>
  <c r="J59" i="30"/>
  <c r="L59" i="30"/>
  <c r="N59" i="30"/>
  <c r="C60" i="30"/>
  <c r="E60" i="30"/>
  <c r="G60" i="30"/>
  <c r="I60" i="30"/>
  <c r="K60" i="30"/>
  <c r="M60" i="30"/>
  <c r="O60" i="30"/>
  <c r="D61" i="30"/>
  <c r="F61" i="30"/>
  <c r="H61" i="30"/>
  <c r="J61" i="30"/>
  <c r="L61" i="30"/>
  <c r="N61" i="30"/>
  <c r="C62" i="30"/>
  <c r="E62" i="30"/>
  <c r="G62" i="30"/>
  <c r="I62" i="30"/>
  <c r="K62" i="30"/>
  <c r="M62" i="30"/>
  <c r="O62" i="30"/>
  <c r="D68" i="30"/>
  <c r="F68" i="30"/>
  <c r="H68" i="30"/>
  <c r="J68" i="30"/>
  <c r="L68" i="30"/>
  <c r="N68" i="30"/>
  <c r="C69" i="30"/>
  <c r="E69" i="30"/>
  <c r="G69" i="30"/>
  <c r="I69" i="30"/>
  <c r="K69" i="30"/>
  <c r="M69" i="30"/>
  <c r="O69" i="30"/>
  <c r="D70" i="30"/>
  <c r="F70" i="30"/>
  <c r="H70" i="30"/>
  <c r="J70" i="30"/>
  <c r="L70" i="30"/>
  <c r="N70" i="30"/>
  <c r="C71" i="30"/>
  <c r="E71" i="30"/>
  <c r="G71" i="30"/>
  <c r="I71" i="30"/>
  <c r="K71" i="30"/>
  <c r="M71" i="30"/>
  <c r="O71" i="30"/>
  <c r="D72" i="30"/>
  <c r="F72" i="30"/>
  <c r="H72" i="30"/>
  <c r="J72" i="30"/>
  <c r="L72" i="30"/>
  <c r="N72" i="30"/>
  <c r="C73" i="30"/>
  <c r="E73" i="30"/>
  <c r="G73" i="30"/>
  <c r="I73" i="30"/>
  <c r="K73" i="30"/>
  <c r="M73" i="30"/>
  <c r="D52" i="30"/>
  <c r="F52" i="30"/>
  <c r="H52" i="30"/>
  <c r="J52" i="30"/>
  <c r="L52" i="30"/>
  <c r="N52" i="30"/>
  <c r="C53" i="30"/>
  <c r="E53" i="30"/>
  <c r="G53" i="30"/>
  <c r="I53" i="30"/>
  <c r="K53" i="30"/>
  <c r="M53" i="30"/>
  <c r="O53" i="30"/>
  <c r="D54" i="30"/>
  <c r="F54" i="30"/>
  <c r="H54" i="30"/>
  <c r="J54" i="30"/>
  <c r="L54" i="30"/>
  <c r="N54" i="30"/>
  <c r="C55" i="30"/>
  <c r="E55" i="30"/>
  <c r="G55" i="30"/>
  <c r="I55" i="30"/>
  <c r="K55" i="30"/>
  <c r="M55" i="30"/>
  <c r="O55" i="30"/>
  <c r="D56" i="30"/>
  <c r="F56" i="30"/>
  <c r="H56" i="30"/>
  <c r="J56" i="30"/>
  <c r="L56" i="30"/>
  <c r="N56" i="30"/>
  <c r="C57" i="30"/>
  <c r="E57" i="30"/>
  <c r="G57" i="30"/>
  <c r="I57" i="30"/>
  <c r="K57" i="30"/>
  <c r="M57" i="30"/>
  <c r="O57" i="30"/>
  <c r="D58" i="30"/>
  <c r="F58" i="30"/>
  <c r="H58" i="30"/>
  <c r="J58" i="30"/>
  <c r="L58" i="30"/>
  <c r="N58" i="30"/>
  <c r="C59" i="30"/>
  <c r="E59" i="30"/>
  <c r="G59" i="30"/>
  <c r="I59" i="30"/>
  <c r="K59" i="30"/>
  <c r="M59" i="30"/>
  <c r="O59" i="30"/>
  <c r="D60" i="30"/>
  <c r="F60" i="30"/>
  <c r="H60" i="30"/>
  <c r="J60" i="30"/>
  <c r="L60" i="30"/>
  <c r="N60" i="30"/>
  <c r="C61" i="30"/>
  <c r="E61" i="30"/>
  <c r="G61" i="30"/>
  <c r="I61" i="30"/>
  <c r="K61" i="30"/>
  <c r="M61" i="30"/>
  <c r="O61" i="30"/>
  <c r="D62" i="30"/>
  <c r="F62" i="30"/>
  <c r="H62" i="30"/>
  <c r="J62" i="30"/>
  <c r="L62" i="30"/>
  <c r="N62" i="30"/>
  <c r="C68" i="30"/>
  <c r="E68" i="30"/>
  <c r="G68" i="30"/>
  <c r="I68" i="30"/>
  <c r="K68" i="30"/>
  <c r="M68" i="30"/>
  <c r="O68" i="30"/>
  <c r="D69" i="30"/>
  <c r="F69" i="30"/>
  <c r="H69" i="30"/>
  <c r="J69" i="30"/>
  <c r="L69" i="30"/>
  <c r="N69" i="30"/>
  <c r="C70" i="30"/>
  <c r="E70" i="30"/>
  <c r="G70" i="30"/>
  <c r="I70" i="30"/>
  <c r="K70" i="30"/>
  <c r="M70" i="30"/>
  <c r="O70" i="30"/>
  <c r="D71" i="30"/>
  <c r="F71" i="30"/>
  <c r="H71" i="30"/>
  <c r="J71" i="30"/>
  <c r="L71" i="30"/>
  <c r="N71" i="30"/>
  <c r="C72" i="30"/>
  <c r="E72" i="30"/>
  <c r="G72" i="30"/>
  <c r="I72" i="30"/>
  <c r="K72" i="30"/>
  <c r="M72" i="30"/>
  <c r="O72" i="30"/>
  <c r="D73" i="30"/>
  <c r="F73" i="30"/>
  <c r="H73" i="30"/>
  <c r="J73" i="30"/>
  <c r="L73" i="30"/>
  <c r="N73" i="30"/>
  <c r="C74" i="30"/>
  <c r="E74" i="30"/>
  <c r="G74" i="30"/>
  <c r="I74" i="30"/>
  <c r="K74" i="30"/>
  <c r="M74" i="30"/>
  <c r="O74" i="30"/>
  <c r="D75" i="30"/>
  <c r="F75" i="30"/>
  <c r="H75" i="30"/>
  <c r="J75" i="30"/>
  <c r="L75" i="30"/>
  <c r="N75" i="30"/>
  <c r="C76" i="30"/>
  <c r="E76" i="30"/>
  <c r="G76" i="30"/>
  <c r="I76" i="30"/>
  <c r="K76" i="30"/>
  <c r="M76" i="30"/>
  <c r="O76" i="30"/>
  <c r="D77" i="30"/>
  <c r="F77" i="30"/>
  <c r="H77" i="30"/>
  <c r="J77" i="30"/>
  <c r="L77" i="30"/>
  <c r="N77" i="30"/>
  <c r="C78" i="30"/>
  <c r="E78" i="30"/>
  <c r="G78" i="30"/>
  <c r="I78" i="30"/>
  <c r="K78" i="30"/>
  <c r="O73" i="30"/>
  <c r="D74" i="30"/>
  <c r="F74" i="30"/>
  <c r="H74" i="30"/>
  <c r="J74" i="30"/>
  <c r="L74" i="30"/>
  <c r="N74" i="30"/>
  <c r="C75" i="30"/>
  <c r="E75" i="30"/>
  <c r="G75" i="30"/>
  <c r="I75" i="30"/>
  <c r="K75" i="30"/>
  <c r="M75" i="30"/>
  <c r="O75" i="30"/>
  <c r="D76" i="30"/>
  <c r="F76" i="30"/>
  <c r="H76" i="30"/>
  <c r="J76" i="30"/>
  <c r="L76" i="30"/>
  <c r="N76" i="30"/>
  <c r="C77" i="30"/>
  <c r="E77" i="30"/>
  <c r="G77" i="30"/>
  <c r="I77" i="30"/>
  <c r="K77" i="30"/>
  <c r="M77" i="30"/>
  <c r="O77" i="30"/>
  <c r="D78" i="30"/>
  <c r="F78" i="30"/>
  <c r="H78" i="30"/>
  <c r="J78" i="30"/>
  <c r="L78" i="30"/>
  <c r="N78" i="30"/>
  <c r="M78" i="30"/>
  <c r="O78" i="30"/>
</calcChain>
</file>

<file path=xl/sharedStrings.xml><?xml version="1.0" encoding="utf-8"?>
<sst xmlns="http://schemas.openxmlformats.org/spreadsheetml/2006/main" count="804" uniqueCount="334">
  <si>
    <t>　この資料に関するお問い合わせ先</t>
    <phoneticPr fontId="1"/>
  </si>
  <si>
    <t xml:space="preserve"> </t>
    <phoneticPr fontId="1"/>
  </si>
  <si>
    <t xml:space="preserve"> </t>
    <phoneticPr fontId="1"/>
  </si>
  <si>
    <t>年月</t>
    <rPh sb="0" eb="1">
      <t>ネン</t>
    </rPh>
    <rPh sb="1" eb="2">
      <t>ツキ</t>
    </rPh>
    <phoneticPr fontId="3"/>
  </si>
  <si>
    <t>公表予定日</t>
    <rPh sb="0" eb="2">
      <t>コウヒョウ</t>
    </rPh>
    <rPh sb="2" eb="4">
      <t>ヨテイ</t>
    </rPh>
    <rPh sb="4" eb="5">
      <t>ヒ</t>
    </rPh>
    <phoneticPr fontId="3"/>
  </si>
  <si>
    <t>備　　考　</t>
    <rPh sb="0" eb="1">
      <t>ソナエ</t>
    </rPh>
    <rPh sb="3" eb="4">
      <t>コウ</t>
    </rPh>
    <phoneticPr fontId="1"/>
  </si>
  <si>
    <t>　</t>
    <phoneticPr fontId="1"/>
  </si>
  <si>
    <t>兵庫県立大学地域経済指標研究会</t>
    <rPh sb="2" eb="3">
      <t>ケン</t>
    </rPh>
    <rPh sb="3" eb="4">
      <t>リツ</t>
    </rPh>
    <rPh sb="4" eb="6">
      <t>ダイガク</t>
    </rPh>
    <rPh sb="6" eb="8">
      <t>チイキ</t>
    </rPh>
    <rPh sb="8" eb="10">
      <t>ケイザイ</t>
    </rPh>
    <rPh sb="10" eb="12">
      <t>シヒョウ</t>
    </rPh>
    <rPh sb="12" eb="15">
      <t>ケンキュウカイ</t>
    </rPh>
    <phoneticPr fontId="1"/>
  </si>
  <si>
    <t>民間総資本形成</t>
    <rPh sb="0" eb="2">
      <t>ミンカン</t>
    </rPh>
    <rPh sb="2" eb="3">
      <t>ソウ</t>
    </rPh>
    <rPh sb="3" eb="5">
      <t>シホン</t>
    </rPh>
    <rPh sb="5" eb="7">
      <t>ケイセイ</t>
    </rPh>
    <phoneticPr fontId="18"/>
  </si>
  <si>
    <t>公的総資本形成</t>
    <rPh sb="0" eb="2">
      <t>コウテキ</t>
    </rPh>
    <rPh sb="2" eb="3">
      <t>ソウ</t>
    </rPh>
    <rPh sb="3" eb="5">
      <t>シホン</t>
    </rPh>
    <rPh sb="5" eb="7">
      <t>ケイセイ</t>
    </rPh>
    <phoneticPr fontId="18"/>
  </si>
  <si>
    <t>（単位：百万円）</t>
    <rPh sb="1" eb="3">
      <t>タンイ</t>
    </rPh>
    <rPh sb="4" eb="5">
      <t>ヒャク</t>
    </rPh>
    <rPh sb="5" eb="7">
      <t>マンエン</t>
    </rPh>
    <phoneticPr fontId="18"/>
  </si>
  <si>
    <t>区分</t>
    <rPh sb="0" eb="2">
      <t>クブン</t>
    </rPh>
    <phoneticPr fontId="18"/>
  </si>
  <si>
    <t>市町内総生産（支出側）</t>
    <rPh sb="0" eb="3">
      <t>シチョウナイ</t>
    </rPh>
    <rPh sb="3" eb="4">
      <t>ソウ</t>
    </rPh>
    <rPh sb="4" eb="6">
      <t>セイサン</t>
    </rPh>
    <rPh sb="7" eb="9">
      <t>シシュツ</t>
    </rPh>
    <rPh sb="9" eb="10">
      <t>ガワ</t>
    </rPh>
    <phoneticPr fontId="18"/>
  </si>
  <si>
    <t>民間消費支出</t>
    <rPh sb="0" eb="2">
      <t>ミンカン</t>
    </rPh>
    <rPh sb="2" eb="4">
      <t>ショウヒ</t>
    </rPh>
    <rPh sb="4" eb="6">
      <t>シシュツ</t>
    </rPh>
    <phoneticPr fontId="18"/>
  </si>
  <si>
    <t>政府消費支出</t>
    <rPh sb="0" eb="2">
      <t>セイフ</t>
    </rPh>
    <rPh sb="2" eb="4">
      <t>ショウヒ</t>
    </rPh>
    <rPh sb="4" eb="6">
      <t>シシュツ</t>
    </rPh>
    <phoneticPr fontId="18"/>
  </si>
  <si>
    <t>市町内需要計</t>
    <rPh sb="0" eb="3">
      <t>シチョウナイ</t>
    </rPh>
    <rPh sb="3" eb="5">
      <t>ジュヨウ</t>
    </rPh>
    <rPh sb="5" eb="6">
      <t>ケイ</t>
    </rPh>
    <phoneticPr fontId="18"/>
  </si>
  <si>
    <t>純移出入</t>
    <rPh sb="0" eb="1">
      <t>ジュン</t>
    </rPh>
    <rPh sb="1" eb="3">
      <t>イシュツ</t>
    </rPh>
    <rPh sb="3" eb="4">
      <t>ニュウ</t>
    </rPh>
    <phoneticPr fontId="18"/>
  </si>
  <si>
    <t>地域名</t>
    <rPh sb="0" eb="2">
      <t>チイキ</t>
    </rPh>
    <rPh sb="2" eb="3">
      <t>メイ</t>
    </rPh>
    <phoneticPr fontId="18"/>
  </si>
  <si>
    <t>民間住宅</t>
    <rPh sb="0" eb="2">
      <t>ミンカン</t>
    </rPh>
    <rPh sb="2" eb="4">
      <t>ジュウタク</t>
    </rPh>
    <phoneticPr fontId="18"/>
  </si>
  <si>
    <t>民間企業設備</t>
    <rPh sb="0" eb="2">
      <t>ミンカン</t>
    </rPh>
    <rPh sb="2" eb="4">
      <t>キギョウ</t>
    </rPh>
    <rPh sb="4" eb="6">
      <t>セツビ</t>
    </rPh>
    <phoneticPr fontId="18"/>
  </si>
  <si>
    <t>民間在庫品増加</t>
    <rPh sb="0" eb="2">
      <t>ミンカン</t>
    </rPh>
    <rPh sb="2" eb="5">
      <t>ザイコヒン</t>
    </rPh>
    <rPh sb="5" eb="7">
      <t>ゾウカ</t>
    </rPh>
    <phoneticPr fontId="18"/>
  </si>
  <si>
    <t>移輸出</t>
    <rPh sb="0" eb="1">
      <t>イ</t>
    </rPh>
    <rPh sb="1" eb="3">
      <t>ユシュツ</t>
    </rPh>
    <phoneticPr fontId="18"/>
  </si>
  <si>
    <t>移輸入</t>
    <rPh sb="0" eb="1">
      <t>イ</t>
    </rPh>
    <rPh sb="1" eb="3">
      <t>ユニュウ</t>
    </rPh>
    <phoneticPr fontId="18"/>
  </si>
  <si>
    <t>統計上の不突合</t>
    <rPh sb="0" eb="2">
      <t>トウケイ</t>
    </rPh>
    <rPh sb="2" eb="3">
      <t>ウエ</t>
    </rPh>
    <rPh sb="4" eb="5">
      <t>フ</t>
    </rPh>
    <rPh sb="5" eb="6">
      <t>トツ</t>
    </rPh>
    <rPh sb="6" eb="7">
      <t>ゴウ</t>
    </rPh>
    <phoneticPr fontId="18"/>
  </si>
  <si>
    <t>兵庫県</t>
  </si>
  <si>
    <t>神戸市</t>
  </si>
  <si>
    <t>阪神南地域</t>
    <rPh sb="0" eb="2">
      <t>ハンシン</t>
    </rPh>
    <rPh sb="2" eb="3">
      <t>ミナミ</t>
    </rPh>
    <rPh sb="3" eb="5">
      <t>チイキ</t>
    </rPh>
    <phoneticPr fontId="3"/>
  </si>
  <si>
    <t>阪神北地域</t>
    <rPh sb="0" eb="2">
      <t>ハンシン</t>
    </rPh>
    <rPh sb="2" eb="3">
      <t>キタ</t>
    </rPh>
    <rPh sb="3" eb="5">
      <t>チイキ</t>
    </rPh>
    <phoneticPr fontId="3"/>
  </si>
  <si>
    <t>東播磨地域</t>
  </si>
  <si>
    <t>北播磨地域</t>
    <rPh sb="0" eb="1">
      <t>キタ</t>
    </rPh>
    <rPh sb="1" eb="3">
      <t>ハリマ</t>
    </rPh>
    <rPh sb="3" eb="5">
      <t>チイキ</t>
    </rPh>
    <phoneticPr fontId="3"/>
  </si>
  <si>
    <t>中播磨地域</t>
    <rPh sb="0" eb="1">
      <t>ナカ</t>
    </rPh>
    <phoneticPr fontId="3"/>
  </si>
  <si>
    <t>西播磨地域</t>
    <rPh sb="0" eb="1">
      <t>ニシ</t>
    </rPh>
    <rPh sb="1" eb="3">
      <t>ハリマ</t>
    </rPh>
    <rPh sb="3" eb="5">
      <t>チイキ</t>
    </rPh>
    <phoneticPr fontId="3"/>
  </si>
  <si>
    <t>但馬地域</t>
  </si>
  <si>
    <t>丹波地域</t>
  </si>
  <si>
    <t>淡路地域</t>
  </si>
  <si>
    <t>表1 　平成29年度市町内総生産（支出側名目：平成23年基準）試算値</t>
    <rPh sb="0" eb="1">
      <t>ヒョウ</t>
    </rPh>
    <rPh sb="4" eb="6">
      <t>ヘイセイ</t>
    </rPh>
    <rPh sb="8" eb="10">
      <t>ネンド</t>
    </rPh>
    <rPh sb="10" eb="13">
      <t>シチョウナイ</t>
    </rPh>
    <rPh sb="13" eb="16">
      <t>ソウセイサン</t>
    </rPh>
    <rPh sb="17" eb="19">
      <t>シシュツ</t>
    </rPh>
    <rPh sb="19" eb="20">
      <t>ガワ</t>
    </rPh>
    <rPh sb="20" eb="22">
      <t>メイモク</t>
    </rPh>
    <rPh sb="23" eb="25">
      <t>ヘイセイ</t>
    </rPh>
    <rPh sb="27" eb="28">
      <t>ネン</t>
    </rPh>
    <rPh sb="28" eb="30">
      <t>キジュン</t>
    </rPh>
    <rPh sb="31" eb="34">
      <t>シサンチ</t>
    </rPh>
    <phoneticPr fontId="18"/>
  </si>
  <si>
    <t>表2 　平成30年度市町内総生産（支出側名目：平成23年基準）試算値</t>
    <rPh sb="0" eb="1">
      <t>ヒョウ</t>
    </rPh>
    <rPh sb="4" eb="6">
      <t>ヘイセイ</t>
    </rPh>
    <rPh sb="8" eb="10">
      <t>ネンド</t>
    </rPh>
    <rPh sb="10" eb="13">
      <t>シチョウナイ</t>
    </rPh>
    <rPh sb="13" eb="16">
      <t>ソウセイサン</t>
    </rPh>
    <rPh sb="17" eb="19">
      <t>シシュツ</t>
    </rPh>
    <rPh sb="19" eb="20">
      <t>ガワ</t>
    </rPh>
    <rPh sb="20" eb="22">
      <t>メイモク</t>
    </rPh>
    <rPh sb="23" eb="25">
      <t>ヘイセイ</t>
    </rPh>
    <rPh sb="27" eb="28">
      <t>ネン</t>
    </rPh>
    <rPh sb="28" eb="30">
      <t>キジュン</t>
    </rPh>
    <rPh sb="31" eb="34">
      <t>シサンチ</t>
    </rPh>
    <phoneticPr fontId="18"/>
  </si>
  <si>
    <t>表4 　　平成30年度／平成29年度市町内総生産（支出側名目：平成23年基準）増減率</t>
    <rPh sb="0" eb="1">
      <t>ヒョウ</t>
    </rPh>
    <rPh sb="5" eb="7">
      <t>ヘイセイ</t>
    </rPh>
    <rPh sb="9" eb="11">
      <t>ネンド</t>
    </rPh>
    <rPh sb="12" eb="14">
      <t>ヘイセイ</t>
    </rPh>
    <rPh sb="16" eb="18">
      <t>ネンド</t>
    </rPh>
    <rPh sb="18" eb="21">
      <t>シチョウナイ</t>
    </rPh>
    <rPh sb="21" eb="24">
      <t>ソウセイサン</t>
    </rPh>
    <rPh sb="25" eb="27">
      <t>シシュツ</t>
    </rPh>
    <rPh sb="27" eb="28">
      <t>ガワ</t>
    </rPh>
    <rPh sb="28" eb="30">
      <t>メイモク</t>
    </rPh>
    <rPh sb="31" eb="33">
      <t>ヘイセイ</t>
    </rPh>
    <rPh sb="35" eb="36">
      <t>ネン</t>
    </rPh>
    <rPh sb="36" eb="38">
      <t>キジュン</t>
    </rPh>
    <rPh sb="39" eb="41">
      <t>ゾウゲン</t>
    </rPh>
    <rPh sb="41" eb="42">
      <t>リツ</t>
    </rPh>
    <phoneticPr fontId="18"/>
  </si>
  <si>
    <t>表5　市町内総生産（実質：平成23年連鎖価格）</t>
    <rPh sb="0" eb="1">
      <t>ヒョウ</t>
    </rPh>
    <rPh sb="3" eb="6">
      <t>シチョウナイ</t>
    </rPh>
    <rPh sb="6" eb="7">
      <t>ソウ</t>
    </rPh>
    <rPh sb="7" eb="9">
      <t>セイサン</t>
    </rPh>
    <rPh sb="10" eb="12">
      <t>ジッシツ</t>
    </rPh>
    <rPh sb="13" eb="15">
      <t>ヘイセイ</t>
    </rPh>
    <rPh sb="17" eb="18">
      <t>ネン</t>
    </rPh>
    <rPh sb="18" eb="20">
      <t>レンサ</t>
    </rPh>
    <rPh sb="20" eb="22">
      <t>カカク</t>
    </rPh>
    <phoneticPr fontId="18"/>
  </si>
  <si>
    <t>（単位：百万円)</t>
    <rPh sb="1" eb="3">
      <t>タンイ</t>
    </rPh>
    <rPh sb="4" eb="5">
      <t>ヒャク</t>
    </rPh>
    <rPh sb="5" eb="7">
      <t>マンエン</t>
    </rPh>
    <phoneticPr fontId="18"/>
  </si>
  <si>
    <t>(単位：％）</t>
    <rPh sb="1" eb="3">
      <t>タンイ</t>
    </rPh>
    <phoneticPr fontId="18"/>
  </si>
  <si>
    <t xml:space="preserve">年度    </t>
    <rPh sb="0" eb="2">
      <t>ネンド</t>
    </rPh>
    <phoneticPr fontId="3"/>
  </si>
  <si>
    <t>平成12年度</t>
    <rPh sb="0" eb="2">
      <t>ヘイセイ</t>
    </rPh>
    <rPh sb="4" eb="6">
      <t>ネンド</t>
    </rPh>
    <phoneticPr fontId="3"/>
  </si>
  <si>
    <t>平成13年度</t>
    <rPh sb="0" eb="2">
      <t>ヘイセイ</t>
    </rPh>
    <rPh sb="4" eb="6">
      <t>ネンド</t>
    </rPh>
    <phoneticPr fontId="3"/>
  </si>
  <si>
    <t>平成14年度</t>
    <rPh sb="0" eb="2">
      <t>ヘイセイ</t>
    </rPh>
    <rPh sb="4" eb="6">
      <t>ネンド</t>
    </rPh>
    <phoneticPr fontId="3"/>
  </si>
  <si>
    <t>平成15年度</t>
    <rPh sb="0" eb="2">
      <t>ヘイセイ</t>
    </rPh>
    <rPh sb="4" eb="6">
      <t>ネンド</t>
    </rPh>
    <phoneticPr fontId="3"/>
  </si>
  <si>
    <t>平成16年度</t>
    <rPh sb="0" eb="2">
      <t>ヘイセイ</t>
    </rPh>
    <rPh sb="4" eb="6">
      <t>ネンド</t>
    </rPh>
    <phoneticPr fontId="3"/>
  </si>
  <si>
    <t>平成17年度</t>
    <rPh sb="0" eb="2">
      <t>ヘイセイ</t>
    </rPh>
    <rPh sb="4" eb="6">
      <t>ネンド</t>
    </rPh>
    <phoneticPr fontId="3"/>
  </si>
  <si>
    <t>平成18年度</t>
    <rPh sb="0" eb="2">
      <t>ヘイセイ</t>
    </rPh>
    <rPh sb="4" eb="6">
      <t>ネンド</t>
    </rPh>
    <phoneticPr fontId="3"/>
  </si>
  <si>
    <t>平成19年度</t>
    <rPh sb="0" eb="2">
      <t>ヘイセイ</t>
    </rPh>
    <rPh sb="4" eb="6">
      <t>ネンド</t>
    </rPh>
    <phoneticPr fontId="3"/>
  </si>
  <si>
    <t>平成20年度</t>
    <rPh sb="0" eb="2">
      <t>ヘイセイ</t>
    </rPh>
    <rPh sb="4" eb="6">
      <t>ネンド</t>
    </rPh>
    <phoneticPr fontId="18"/>
  </si>
  <si>
    <t>平成21年度</t>
    <rPh sb="0" eb="2">
      <t>ヘイセイ</t>
    </rPh>
    <rPh sb="4" eb="6">
      <t>ネンド</t>
    </rPh>
    <phoneticPr fontId="18"/>
  </si>
  <si>
    <t>平成22年度</t>
    <rPh sb="0" eb="2">
      <t>ヘイセイ</t>
    </rPh>
    <rPh sb="4" eb="6">
      <t>ネンド</t>
    </rPh>
    <phoneticPr fontId="18"/>
  </si>
  <si>
    <t>平成23年度</t>
    <rPh sb="0" eb="2">
      <t>ヘイセイ</t>
    </rPh>
    <rPh sb="4" eb="6">
      <t>ネンド</t>
    </rPh>
    <phoneticPr fontId="18"/>
  </si>
  <si>
    <t>平成24年度</t>
    <rPh sb="0" eb="2">
      <t>ヘイセイ</t>
    </rPh>
    <rPh sb="4" eb="6">
      <t>ネンド</t>
    </rPh>
    <phoneticPr fontId="18"/>
  </si>
  <si>
    <t>平成25年度</t>
    <rPh sb="0" eb="2">
      <t>ヘイセイ</t>
    </rPh>
    <rPh sb="4" eb="6">
      <t>ネンド</t>
    </rPh>
    <phoneticPr fontId="18"/>
  </si>
  <si>
    <t>平成26年度</t>
    <rPh sb="0" eb="2">
      <t>ヘイセイ</t>
    </rPh>
    <rPh sb="4" eb="6">
      <t>ネンド</t>
    </rPh>
    <phoneticPr fontId="18"/>
  </si>
  <si>
    <t>平成27年度</t>
    <rPh sb="0" eb="2">
      <t>ヘイセイ</t>
    </rPh>
    <rPh sb="4" eb="6">
      <t>ネンド</t>
    </rPh>
    <phoneticPr fontId="18"/>
  </si>
  <si>
    <t>平成28年度</t>
    <rPh sb="0" eb="2">
      <t>ヘイセイ</t>
    </rPh>
    <rPh sb="4" eb="6">
      <t>ネンド</t>
    </rPh>
    <phoneticPr fontId="18"/>
  </si>
  <si>
    <t>平成29年度</t>
    <rPh sb="0" eb="2">
      <t>ヘイセイ</t>
    </rPh>
    <rPh sb="4" eb="6">
      <t>ネンド</t>
    </rPh>
    <phoneticPr fontId="18"/>
  </si>
  <si>
    <t>平成30年度</t>
    <rPh sb="0" eb="2">
      <t>ヘイセイ</t>
    </rPh>
    <rPh sb="4" eb="6">
      <t>ネンド</t>
    </rPh>
    <phoneticPr fontId="18"/>
  </si>
  <si>
    <t>速報</t>
    <rPh sb="0" eb="2">
      <t>ソクホウ</t>
    </rPh>
    <phoneticPr fontId="18"/>
  </si>
  <si>
    <t>見通し</t>
    <rPh sb="0" eb="2">
      <t>ミトオ</t>
    </rPh>
    <phoneticPr fontId="18"/>
  </si>
  <si>
    <t>表6</t>
    <rPh sb="0" eb="1">
      <t>ヒョウ</t>
    </rPh>
    <phoneticPr fontId="18"/>
  </si>
  <si>
    <t>市町内総生産（支出側名目：平成23年基準）</t>
    <rPh sb="0" eb="3">
      <t>シチョウナイ</t>
    </rPh>
    <rPh sb="3" eb="4">
      <t>ソウ</t>
    </rPh>
    <rPh sb="4" eb="6">
      <t>セイサン</t>
    </rPh>
    <rPh sb="7" eb="9">
      <t>シシュツ</t>
    </rPh>
    <rPh sb="9" eb="10">
      <t>ガワ</t>
    </rPh>
    <rPh sb="10" eb="11">
      <t>メイ</t>
    </rPh>
    <rPh sb="11" eb="12">
      <t>メ</t>
    </rPh>
    <rPh sb="13" eb="15">
      <t>ヘイセイ</t>
    </rPh>
    <rPh sb="17" eb="18">
      <t>ネン</t>
    </rPh>
    <rPh sb="18" eb="20">
      <t>キジュン</t>
    </rPh>
    <phoneticPr fontId="18"/>
  </si>
  <si>
    <t>表 　市町内総生産（実質：平成23年連鎖価格）</t>
    <rPh sb="0" eb="1">
      <t>ヒョウ</t>
    </rPh>
    <rPh sb="3" eb="6">
      <t>シチョウナイ</t>
    </rPh>
    <rPh sb="6" eb="7">
      <t>ソウ</t>
    </rPh>
    <rPh sb="7" eb="9">
      <t>セイサン</t>
    </rPh>
    <rPh sb="10" eb="12">
      <t>ジッシツ</t>
    </rPh>
    <rPh sb="13" eb="15">
      <t>ヘイセイ</t>
    </rPh>
    <rPh sb="17" eb="18">
      <t>ネン</t>
    </rPh>
    <rPh sb="18" eb="20">
      <t>レンサ</t>
    </rPh>
    <rPh sb="20" eb="22">
      <t>カカク</t>
    </rPh>
    <phoneticPr fontId="18"/>
  </si>
  <si>
    <t>（単位：％）</t>
    <rPh sb="1" eb="3">
      <t>タンイ</t>
    </rPh>
    <phoneticPr fontId="18"/>
  </si>
  <si>
    <t>年度</t>
    <rPh sb="0" eb="2">
      <t>ネンド</t>
    </rPh>
    <phoneticPr fontId="18"/>
  </si>
  <si>
    <t>表</t>
    <rPh sb="0" eb="1">
      <t>ヒョウ</t>
    </rPh>
    <phoneticPr fontId="18"/>
  </si>
  <si>
    <t>表7　GDP（全国・兵庫県）の推移</t>
    <rPh sb="0" eb="1">
      <t>ヒョウ</t>
    </rPh>
    <rPh sb="7" eb="9">
      <t>ゼンコク</t>
    </rPh>
    <rPh sb="10" eb="13">
      <t>ヒョウゴケン</t>
    </rPh>
    <rPh sb="15" eb="17">
      <t>スイイ</t>
    </rPh>
    <phoneticPr fontId="22"/>
  </si>
  <si>
    <t>（単位：億円）</t>
    <rPh sb="1" eb="3">
      <t>タンイ</t>
    </rPh>
    <rPh sb="4" eb="6">
      <t>オクエン</t>
    </rPh>
    <phoneticPr fontId="22"/>
  </si>
  <si>
    <t>項　目</t>
    <rPh sb="0" eb="1">
      <t>コウ</t>
    </rPh>
    <rPh sb="2" eb="3">
      <t>メ</t>
    </rPh>
    <phoneticPr fontId="18"/>
  </si>
  <si>
    <t>平成19年度</t>
    <rPh sb="0" eb="2">
      <t>ヘイセイ</t>
    </rPh>
    <rPh sb="4" eb="6">
      <t>ネンド</t>
    </rPh>
    <phoneticPr fontId="22"/>
  </si>
  <si>
    <t>平成20年度</t>
    <rPh sb="0" eb="2">
      <t>ヘイセイ</t>
    </rPh>
    <rPh sb="4" eb="6">
      <t>ネンド</t>
    </rPh>
    <phoneticPr fontId="22"/>
  </si>
  <si>
    <t>平成21年度</t>
    <rPh sb="0" eb="2">
      <t>ヘイセイ</t>
    </rPh>
    <rPh sb="4" eb="6">
      <t>ネンド</t>
    </rPh>
    <phoneticPr fontId="22"/>
  </si>
  <si>
    <t>平成22年度</t>
    <rPh sb="0" eb="2">
      <t>ヘイセイ</t>
    </rPh>
    <rPh sb="4" eb="6">
      <t>ネンド</t>
    </rPh>
    <phoneticPr fontId="22"/>
  </si>
  <si>
    <t>平成23年度</t>
    <rPh sb="0" eb="2">
      <t>ヘイセイ</t>
    </rPh>
    <rPh sb="4" eb="6">
      <t>ネンド</t>
    </rPh>
    <phoneticPr fontId="22"/>
  </si>
  <si>
    <t>平成24年度</t>
    <rPh sb="0" eb="2">
      <t>ヘイセイ</t>
    </rPh>
    <rPh sb="4" eb="6">
      <t>ネンド</t>
    </rPh>
    <phoneticPr fontId="22"/>
  </si>
  <si>
    <t>平成25年度</t>
    <rPh sb="0" eb="2">
      <t>ヘイセイ</t>
    </rPh>
    <rPh sb="4" eb="6">
      <t>ネンド</t>
    </rPh>
    <phoneticPr fontId="22"/>
  </si>
  <si>
    <t>平成26年度</t>
    <rPh sb="0" eb="2">
      <t>ヘイセイ</t>
    </rPh>
    <rPh sb="4" eb="6">
      <t>ネンド</t>
    </rPh>
    <phoneticPr fontId="22"/>
  </si>
  <si>
    <t>平成27年度</t>
    <rPh sb="0" eb="2">
      <t>ヘイセイ</t>
    </rPh>
    <rPh sb="4" eb="6">
      <t>ネンド</t>
    </rPh>
    <phoneticPr fontId="22"/>
  </si>
  <si>
    <t>平成28年度</t>
    <rPh sb="0" eb="2">
      <t>ヘイセイ</t>
    </rPh>
    <rPh sb="4" eb="6">
      <t>ネンド</t>
    </rPh>
    <phoneticPr fontId="22"/>
  </si>
  <si>
    <t>平成29年度</t>
    <rPh sb="0" eb="2">
      <t>ヘイセイ</t>
    </rPh>
    <rPh sb="4" eb="6">
      <t>ネンド</t>
    </rPh>
    <phoneticPr fontId="22"/>
  </si>
  <si>
    <t>平成30年度</t>
    <rPh sb="0" eb="2">
      <t>ヘイセイ</t>
    </rPh>
    <rPh sb="4" eb="6">
      <t>ネンド</t>
    </rPh>
    <phoneticPr fontId="22"/>
  </si>
  <si>
    <t>2007年度</t>
    <rPh sb="4" eb="6">
      <t>ネンド</t>
    </rPh>
    <phoneticPr fontId="22"/>
  </si>
  <si>
    <t>2008年度</t>
    <rPh sb="4" eb="6">
      <t>ネンド</t>
    </rPh>
    <phoneticPr fontId="22"/>
  </si>
  <si>
    <t>2009年度</t>
    <rPh sb="4" eb="6">
      <t>ネンド</t>
    </rPh>
    <phoneticPr fontId="22"/>
  </si>
  <si>
    <t>2010年度</t>
    <rPh sb="4" eb="6">
      <t>ネンド</t>
    </rPh>
    <phoneticPr fontId="22"/>
  </si>
  <si>
    <t>2011年度</t>
    <rPh sb="4" eb="6">
      <t>ネンド</t>
    </rPh>
    <phoneticPr fontId="22"/>
  </si>
  <si>
    <t>2012年度</t>
    <rPh sb="4" eb="6">
      <t>ネンド</t>
    </rPh>
    <phoneticPr fontId="22"/>
  </si>
  <si>
    <t>2013年度</t>
    <rPh sb="4" eb="6">
      <t>ネンド</t>
    </rPh>
    <phoneticPr fontId="22"/>
  </si>
  <si>
    <t>2014年度</t>
    <rPh sb="4" eb="6">
      <t>ネンド</t>
    </rPh>
    <phoneticPr fontId="22"/>
  </si>
  <si>
    <t>2015年度</t>
    <rPh sb="4" eb="6">
      <t>ネンド</t>
    </rPh>
    <phoneticPr fontId="22"/>
  </si>
  <si>
    <t>2016年度</t>
    <rPh sb="4" eb="6">
      <t>ネンド</t>
    </rPh>
    <phoneticPr fontId="22"/>
  </si>
  <si>
    <t>2017年度</t>
    <rPh sb="4" eb="6">
      <t>ネンド</t>
    </rPh>
    <phoneticPr fontId="22"/>
  </si>
  <si>
    <t>2018年度</t>
    <rPh sb="4" eb="6">
      <t>ネンド</t>
    </rPh>
    <phoneticPr fontId="22"/>
  </si>
  <si>
    <t>全　国</t>
    <rPh sb="0" eb="1">
      <t>ゼン</t>
    </rPh>
    <rPh sb="2" eb="3">
      <t>クニ</t>
    </rPh>
    <phoneticPr fontId="22"/>
  </si>
  <si>
    <t>名目GDP</t>
    <rPh sb="0" eb="2">
      <t>メイモク</t>
    </rPh>
    <phoneticPr fontId="22"/>
  </si>
  <si>
    <t>H23年基準</t>
    <rPh sb="3" eb="4">
      <t>ネン</t>
    </rPh>
    <rPh sb="4" eb="6">
      <t>キジュン</t>
    </rPh>
    <phoneticPr fontId="18"/>
  </si>
  <si>
    <t>実質GDP</t>
    <rPh sb="0" eb="2">
      <t>ジッシツ</t>
    </rPh>
    <phoneticPr fontId="22"/>
  </si>
  <si>
    <t>H23連鎖</t>
    <rPh sb="3" eb="5">
      <t>レンサ</t>
    </rPh>
    <phoneticPr fontId="22"/>
  </si>
  <si>
    <t>兵庫県</t>
    <rPh sb="0" eb="3">
      <t>ヒョウゴケン</t>
    </rPh>
    <phoneticPr fontId="22"/>
  </si>
  <si>
    <t>(出所)内閣府「国民経済計算」、「四半期別GDP速報」、「平成29年度の経済見通しと経済財政運営の基本的態度」(平成30年1月22日)</t>
    <rPh sb="1" eb="3">
      <t>シュッショ</t>
    </rPh>
    <rPh sb="4" eb="7">
      <t>ナイカクフ</t>
    </rPh>
    <rPh sb="8" eb="10">
      <t>コクミン</t>
    </rPh>
    <rPh sb="10" eb="12">
      <t>ケイザイ</t>
    </rPh>
    <rPh sb="12" eb="14">
      <t>ケイサン</t>
    </rPh>
    <rPh sb="17" eb="20">
      <t>シハンキ</t>
    </rPh>
    <rPh sb="20" eb="21">
      <t>ベツ</t>
    </rPh>
    <rPh sb="24" eb="26">
      <t>ソクホウ</t>
    </rPh>
    <rPh sb="29" eb="31">
      <t>ヘイセイ</t>
    </rPh>
    <rPh sb="33" eb="34">
      <t>ネン</t>
    </rPh>
    <rPh sb="34" eb="35">
      <t>ド</t>
    </rPh>
    <rPh sb="36" eb="38">
      <t>ケイザイ</t>
    </rPh>
    <rPh sb="38" eb="40">
      <t>ミトオ</t>
    </rPh>
    <rPh sb="42" eb="44">
      <t>ケイザイ</t>
    </rPh>
    <rPh sb="44" eb="46">
      <t>ザイセイ</t>
    </rPh>
    <rPh sb="46" eb="48">
      <t>ウンエイ</t>
    </rPh>
    <rPh sb="49" eb="52">
      <t>キホンテキ</t>
    </rPh>
    <rPh sb="52" eb="54">
      <t>タイド</t>
    </rPh>
    <rPh sb="56" eb="58">
      <t>ヘイセイ</t>
    </rPh>
    <rPh sb="60" eb="61">
      <t>ネン</t>
    </rPh>
    <rPh sb="62" eb="63">
      <t>ガツ</t>
    </rPh>
    <rPh sb="65" eb="66">
      <t>ニチ</t>
    </rPh>
    <phoneticPr fontId="22"/>
  </si>
  <si>
    <t>　</t>
  </si>
  <si>
    <t>10億円</t>
    <rPh sb="2" eb="4">
      <t>オクエン</t>
    </rPh>
    <phoneticPr fontId="18"/>
  </si>
  <si>
    <t>国名目</t>
    <rPh sb="0" eb="1">
      <t>クニ</t>
    </rPh>
    <rPh sb="1" eb="3">
      <t>メイモク</t>
    </rPh>
    <phoneticPr fontId="18"/>
  </si>
  <si>
    <t>H23基準</t>
    <rPh sb="3" eb="5">
      <t>キジュン</t>
    </rPh>
    <phoneticPr fontId="18"/>
  </si>
  <si>
    <t>確報</t>
    <rPh sb="0" eb="2">
      <t>カクホウ</t>
    </rPh>
    <phoneticPr fontId="18"/>
  </si>
  <si>
    <t>国実質連鎖</t>
    <rPh sb="0" eb="1">
      <t>クニ</t>
    </rPh>
    <rPh sb="1" eb="3">
      <t>ジッシツ</t>
    </rPh>
    <rPh sb="3" eb="5">
      <t>レンサ</t>
    </rPh>
    <phoneticPr fontId="18"/>
  </si>
  <si>
    <t>百万円</t>
    <rPh sb="0" eb="1">
      <t>ヒャク</t>
    </rPh>
    <rPh sb="1" eb="3">
      <t>マンエン</t>
    </rPh>
    <phoneticPr fontId="18"/>
  </si>
  <si>
    <t>県名目</t>
    <rPh sb="0" eb="1">
      <t>ケン</t>
    </rPh>
    <rPh sb="1" eb="3">
      <t>メイモク</t>
    </rPh>
    <phoneticPr fontId="18"/>
  </si>
  <si>
    <t>県実質連鎖</t>
    <rPh sb="0" eb="1">
      <t>ケン</t>
    </rPh>
    <rPh sb="1" eb="3">
      <t>ジッシツ</t>
    </rPh>
    <rPh sb="3" eb="5">
      <t>レンサ</t>
    </rPh>
    <phoneticPr fontId="18"/>
  </si>
  <si>
    <t>平成23</t>
    <rPh sb="0" eb="2">
      <t>ヘイセイ</t>
    </rPh>
    <phoneticPr fontId="18"/>
  </si>
  <si>
    <t>全国(H23基準）</t>
    <rPh sb="0" eb="2">
      <t>ゼンコク</t>
    </rPh>
    <rPh sb="6" eb="8">
      <t>キジュン</t>
    </rPh>
    <phoneticPr fontId="18"/>
  </si>
  <si>
    <t>兵庫県(H23基準）</t>
    <rPh sb="0" eb="3">
      <t>ヒョウゴケン</t>
    </rPh>
    <rPh sb="7" eb="9">
      <t>キジュン</t>
    </rPh>
    <phoneticPr fontId="18"/>
  </si>
  <si>
    <t>市町名</t>
  </si>
  <si>
    <t>阪神南地域</t>
  </si>
  <si>
    <t>尼崎市</t>
  </si>
  <si>
    <t>西宮市</t>
  </si>
  <si>
    <t>芦屋市</t>
  </si>
  <si>
    <t>阪神北地域</t>
  </si>
  <si>
    <t>伊丹市</t>
  </si>
  <si>
    <t>宝塚市</t>
  </si>
  <si>
    <t>川西市</t>
  </si>
  <si>
    <t>三田市</t>
  </si>
  <si>
    <t>猪名川町</t>
  </si>
  <si>
    <t>明石市</t>
  </si>
  <si>
    <t>加古川市</t>
  </si>
  <si>
    <t>高砂市</t>
  </si>
  <si>
    <t>稲美町</t>
  </si>
  <si>
    <t>播磨町</t>
  </si>
  <si>
    <t>北播磨地域</t>
  </si>
  <si>
    <t>小野市</t>
  </si>
  <si>
    <t>加西市</t>
  </si>
  <si>
    <t>中播磨地域</t>
  </si>
  <si>
    <t>市川町</t>
  </si>
  <si>
    <t>福崎町</t>
  </si>
  <si>
    <t>西播磨地域</t>
  </si>
  <si>
    <t>相生市</t>
  </si>
  <si>
    <t>赤穂市</t>
  </si>
  <si>
    <t>太子町</t>
  </si>
  <si>
    <t>上郡町</t>
  </si>
  <si>
    <t>篠山市</t>
  </si>
  <si>
    <t xml:space="preserve"> </t>
  </si>
  <si>
    <t>　　　　兵庫県内の地域別ＧＲＰ（支出側）の</t>
    <rPh sb="4" eb="7">
      <t>ヒョウゴケン</t>
    </rPh>
    <rPh sb="7" eb="8">
      <t>ナイ</t>
    </rPh>
    <rPh sb="9" eb="11">
      <t>チイキ</t>
    </rPh>
    <rPh sb="11" eb="12">
      <t>ベツ</t>
    </rPh>
    <rPh sb="16" eb="18">
      <t>シシュツ</t>
    </rPh>
    <rPh sb="18" eb="19">
      <t>ガワ</t>
    </rPh>
    <phoneticPr fontId="3"/>
  </si>
  <si>
    <t>１．</t>
    <phoneticPr fontId="3"/>
  </si>
  <si>
    <t>２．</t>
    <phoneticPr fontId="3"/>
  </si>
  <si>
    <t>３．</t>
    <phoneticPr fontId="3"/>
  </si>
  <si>
    <t>地域別経済動向指標公表予定</t>
    <rPh sb="0" eb="2">
      <t>チイキ</t>
    </rPh>
    <rPh sb="2" eb="3">
      <t>ベツ</t>
    </rPh>
    <rPh sb="3" eb="5">
      <t>ケイザイ</t>
    </rPh>
    <rPh sb="5" eb="7">
      <t>ドウコウ</t>
    </rPh>
    <rPh sb="7" eb="9">
      <t>シヒョウ</t>
    </rPh>
    <rPh sb="9" eb="11">
      <t>コウヒョウ</t>
    </rPh>
    <rPh sb="11" eb="13">
      <t>ヨテイ</t>
    </rPh>
    <phoneticPr fontId="3"/>
  </si>
  <si>
    <t>2018年6月推計</t>
    <rPh sb="4" eb="5">
      <t>ネン</t>
    </rPh>
    <rPh sb="6" eb="7">
      <t>ガツ</t>
    </rPh>
    <rPh sb="7" eb="9">
      <t>スイケイ</t>
    </rPh>
    <phoneticPr fontId="3"/>
  </si>
  <si>
    <t>2018年10月推計</t>
    <rPh sb="4" eb="5">
      <t>ネン</t>
    </rPh>
    <rPh sb="7" eb="8">
      <t>ガツ</t>
    </rPh>
    <rPh sb="8" eb="10">
      <t>スイケイ</t>
    </rPh>
    <phoneticPr fontId="3"/>
  </si>
  <si>
    <t>2018年12月推計</t>
    <rPh sb="4" eb="5">
      <t>ネン</t>
    </rPh>
    <rPh sb="7" eb="8">
      <t>ガツ</t>
    </rPh>
    <rPh sb="8" eb="10">
      <t>スイケイ</t>
    </rPh>
    <phoneticPr fontId="3"/>
  </si>
  <si>
    <t>2019年3月推計</t>
    <rPh sb="4" eb="5">
      <t>ネン</t>
    </rPh>
    <rPh sb="6" eb="7">
      <t>ガツ</t>
    </rPh>
    <rPh sb="7" eb="9">
      <t>スイケイ</t>
    </rPh>
    <phoneticPr fontId="3"/>
  </si>
  <si>
    <t>兵庫県企画県民部統計課参事　芦谷　恒憲</t>
  </si>
  <si>
    <t xml:space="preserve">                                      (  TEL    078-362-4123 )</t>
  </si>
  <si>
    <t xml:space="preserve">                                      (  TEL    078-731-4416 )</t>
  </si>
  <si>
    <t>兵庫県立大学大学院減災復興政策研究科　客員研究員</t>
    <rPh sb="0" eb="2">
      <t>ヒョウゴ</t>
    </rPh>
    <rPh sb="2" eb="4">
      <t>ケンリツ</t>
    </rPh>
    <rPh sb="4" eb="6">
      <t>ダイガク</t>
    </rPh>
    <rPh sb="6" eb="9">
      <t>ダイガクイン</t>
    </rPh>
    <rPh sb="9" eb="11">
      <t>ゲンサイ</t>
    </rPh>
    <rPh sb="11" eb="13">
      <t>フッコウ</t>
    </rPh>
    <rPh sb="13" eb="15">
      <t>セイサク</t>
    </rPh>
    <rPh sb="15" eb="17">
      <t>ケンキュウ</t>
    </rPh>
    <rPh sb="17" eb="18">
      <t>カ</t>
    </rPh>
    <phoneticPr fontId="1"/>
  </si>
  <si>
    <t>神戸女子大学教授　　小沢　康英</t>
    <phoneticPr fontId="1"/>
  </si>
  <si>
    <t>地　域　別　経　済　動　向　指　標</t>
    <rPh sb="0" eb="1">
      <t>チ</t>
    </rPh>
    <rPh sb="2" eb="3">
      <t>イキ</t>
    </rPh>
    <rPh sb="4" eb="5">
      <t>ベツ</t>
    </rPh>
    <rPh sb="6" eb="7">
      <t>ヘ</t>
    </rPh>
    <rPh sb="8" eb="9">
      <t>スミ</t>
    </rPh>
    <rPh sb="10" eb="11">
      <t>ドウ</t>
    </rPh>
    <rPh sb="12" eb="13">
      <t>ムカイ</t>
    </rPh>
    <rPh sb="14" eb="15">
      <t>ユビ</t>
    </rPh>
    <rPh sb="16" eb="17">
      <t>シルベ</t>
    </rPh>
    <phoneticPr fontId="1"/>
  </si>
  <si>
    <t xml:space="preserve"> </t>
    <phoneticPr fontId="18"/>
  </si>
  <si>
    <t>　労働需給が引き締まり、雇用者所得が緩やかに増加したことが、個人消費の持</t>
    <phoneticPr fontId="1"/>
  </si>
  <si>
    <t>　また、国内観光客やインバウンドツアーの観光地入込を背景に、ホテルの客室稼</t>
    <phoneticPr fontId="1"/>
  </si>
  <si>
    <t>ち直しにつながった。企業部門も、中国や欧州向けなどの外需の強まりを反映し、</t>
    <phoneticPr fontId="1"/>
  </si>
  <si>
    <t>働率が高水準で推移し、景気改善に寄与した。</t>
    <rPh sb="11" eb="13">
      <t>ケイキ</t>
    </rPh>
    <rPh sb="13" eb="15">
      <t>カイゼン</t>
    </rPh>
    <rPh sb="16" eb="18">
      <t>キヨ</t>
    </rPh>
    <phoneticPr fontId="3"/>
  </si>
  <si>
    <t>表3 　平成31年度市町内総生産（支出側名目：平成23年基準）試算値</t>
    <rPh sb="0" eb="1">
      <t>ヒョウ</t>
    </rPh>
    <rPh sb="4" eb="6">
      <t>ヘイセイ</t>
    </rPh>
    <rPh sb="8" eb="10">
      <t>ネンド</t>
    </rPh>
    <rPh sb="10" eb="13">
      <t>シチョウナイ</t>
    </rPh>
    <rPh sb="13" eb="16">
      <t>ソウセイサン</t>
    </rPh>
    <rPh sb="17" eb="19">
      <t>シシュツ</t>
    </rPh>
    <rPh sb="19" eb="20">
      <t>ガワ</t>
    </rPh>
    <rPh sb="20" eb="22">
      <t>メイモク</t>
    </rPh>
    <rPh sb="23" eb="25">
      <t>ヘイセイ</t>
    </rPh>
    <rPh sb="27" eb="28">
      <t>ネン</t>
    </rPh>
    <rPh sb="28" eb="30">
      <t>キジュン</t>
    </rPh>
    <rPh sb="31" eb="34">
      <t>シサンチ</t>
    </rPh>
    <phoneticPr fontId="18"/>
  </si>
  <si>
    <t>表5　　平成31年度／平成30年度市町内総生産（支出側名目：平成23年基準）増減率</t>
    <rPh sb="0" eb="1">
      <t>ヒョウ</t>
    </rPh>
    <rPh sb="4" eb="6">
      <t>ヘイセイ</t>
    </rPh>
    <rPh sb="8" eb="10">
      <t>ネンド</t>
    </rPh>
    <rPh sb="11" eb="13">
      <t>ヘイセイ</t>
    </rPh>
    <rPh sb="15" eb="17">
      <t>ネンド</t>
    </rPh>
    <rPh sb="17" eb="20">
      <t>シチョウナイ</t>
    </rPh>
    <rPh sb="20" eb="23">
      <t>ソウセイサン</t>
    </rPh>
    <rPh sb="24" eb="26">
      <t>シシュツ</t>
    </rPh>
    <rPh sb="26" eb="27">
      <t>ガワ</t>
    </rPh>
    <rPh sb="27" eb="29">
      <t>メイモク</t>
    </rPh>
    <rPh sb="30" eb="32">
      <t>ヘイセイ</t>
    </rPh>
    <rPh sb="34" eb="35">
      <t>ネン</t>
    </rPh>
    <rPh sb="35" eb="37">
      <t>キジュン</t>
    </rPh>
    <rPh sb="38" eb="40">
      <t>ゾウゲン</t>
    </rPh>
    <rPh sb="40" eb="41">
      <t>リツ</t>
    </rPh>
    <phoneticPr fontId="18"/>
  </si>
  <si>
    <t>平成31年度</t>
    <rPh sb="0" eb="2">
      <t>ヘイセイ</t>
    </rPh>
    <rPh sb="4" eb="6">
      <t>ネンド</t>
    </rPh>
    <phoneticPr fontId="18"/>
  </si>
  <si>
    <t>平成31年度</t>
    <rPh sb="0" eb="2">
      <t>ヘイセイ</t>
    </rPh>
    <rPh sb="4" eb="6">
      <t>ネンド</t>
    </rPh>
    <phoneticPr fontId="22"/>
  </si>
  <si>
    <t>2019年度</t>
    <rPh sb="4" eb="6">
      <t>ネンド</t>
    </rPh>
    <phoneticPr fontId="22"/>
  </si>
  <si>
    <t xml:space="preserve">   内閣府「中長期の経済財政に関する試算」（平成30年7月）</t>
    <rPh sb="3" eb="6">
      <t>ナイカクフ</t>
    </rPh>
    <rPh sb="7" eb="10">
      <t>チュウチョウキ</t>
    </rPh>
    <rPh sb="11" eb="13">
      <t>ケイザイ</t>
    </rPh>
    <rPh sb="13" eb="15">
      <t>ザイセイ</t>
    </rPh>
    <rPh sb="16" eb="17">
      <t>カン</t>
    </rPh>
    <rPh sb="19" eb="21">
      <t>シサン</t>
    </rPh>
    <rPh sb="23" eb="25">
      <t>ヘイセイ</t>
    </rPh>
    <rPh sb="27" eb="28">
      <t>ネン</t>
    </rPh>
    <rPh sb="29" eb="30">
      <t>ツキ</t>
    </rPh>
    <phoneticPr fontId="18"/>
  </si>
  <si>
    <t>市町内総生産（支出側：名目、平成23年基準）</t>
    <rPh sb="0" eb="3">
      <t>シチョウナイ</t>
    </rPh>
    <rPh sb="3" eb="4">
      <t>ソウ</t>
    </rPh>
    <rPh sb="4" eb="6">
      <t>セイサン</t>
    </rPh>
    <rPh sb="7" eb="9">
      <t>シシュツ</t>
    </rPh>
    <rPh sb="9" eb="10">
      <t>ガワ</t>
    </rPh>
    <rPh sb="11" eb="12">
      <t>メイ</t>
    </rPh>
    <rPh sb="12" eb="13">
      <t>メ</t>
    </rPh>
    <rPh sb="14" eb="16">
      <t>ヘイセイ</t>
    </rPh>
    <rPh sb="18" eb="19">
      <t>ネン</t>
    </rPh>
    <rPh sb="19" eb="21">
      <t>キジュン</t>
    </rPh>
    <phoneticPr fontId="18"/>
  </si>
  <si>
    <t>増減率（％）</t>
    <rPh sb="0" eb="3">
      <t>ゾウゲンリツ</t>
    </rPh>
    <phoneticPr fontId="18"/>
  </si>
  <si>
    <t>平成2年度</t>
    <rPh sb="0" eb="2">
      <t>ヘイセイ</t>
    </rPh>
    <rPh sb="3" eb="5">
      <t>ネンド</t>
    </rPh>
    <phoneticPr fontId="3"/>
  </si>
  <si>
    <t>平成3年度</t>
    <rPh sb="0" eb="2">
      <t>ヘイセイ</t>
    </rPh>
    <rPh sb="3" eb="5">
      <t>ネンド</t>
    </rPh>
    <phoneticPr fontId="3"/>
  </si>
  <si>
    <t>平成4年度</t>
    <rPh sb="0" eb="2">
      <t>ヘイセイ</t>
    </rPh>
    <rPh sb="3" eb="5">
      <t>ネンド</t>
    </rPh>
    <phoneticPr fontId="3"/>
  </si>
  <si>
    <t>平成5年度</t>
    <rPh sb="0" eb="2">
      <t>ヘイセイ</t>
    </rPh>
    <rPh sb="3" eb="5">
      <t>ネンド</t>
    </rPh>
    <phoneticPr fontId="3"/>
  </si>
  <si>
    <t>平成6年度</t>
    <rPh sb="0" eb="2">
      <t>ヘイセイ</t>
    </rPh>
    <rPh sb="3" eb="5">
      <t>ネンド</t>
    </rPh>
    <phoneticPr fontId="3"/>
  </si>
  <si>
    <t>平成7年度</t>
    <rPh sb="0" eb="2">
      <t>ヘイセイ</t>
    </rPh>
    <rPh sb="3" eb="5">
      <t>ネンド</t>
    </rPh>
    <phoneticPr fontId="3"/>
  </si>
  <si>
    <t>平成8年度</t>
    <rPh sb="0" eb="2">
      <t>ヘイセイ</t>
    </rPh>
    <rPh sb="3" eb="5">
      <t>ネンド</t>
    </rPh>
    <phoneticPr fontId="3"/>
  </si>
  <si>
    <t>平成9年度</t>
    <rPh sb="0" eb="2">
      <t>ヘイセイ</t>
    </rPh>
    <rPh sb="3" eb="5">
      <t>ネンド</t>
    </rPh>
    <phoneticPr fontId="3"/>
  </si>
  <si>
    <t>平成10年度</t>
    <rPh sb="0" eb="2">
      <t>ヘイセイ</t>
    </rPh>
    <rPh sb="4" eb="6">
      <t>ネンド</t>
    </rPh>
    <phoneticPr fontId="3"/>
  </si>
  <si>
    <t>平成11年度</t>
    <rPh sb="0" eb="2">
      <t>ヘイセイ</t>
    </rPh>
    <rPh sb="4" eb="6">
      <t>ネンド</t>
    </rPh>
    <phoneticPr fontId="3"/>
  </si>
  <si>
    <t>西脇市</t>
    <rPh sb="0" eb="3">
      <t>ニシワキシ</t>
    </rPh>
    <phoneticPr fontId="28"/>
  </si>
  <si>
    <t>三木市</t>
    <rPh sb="0" eb="3">
      <t>ミキシ</t>
    </rPh>
    <phoneticPr fontId="28"/>
  </si>
  <si>
    <t>加東市</t>
    <rPh sb="0" eb="2">
      <t>カトウ</t>
    </rPh>
    <rPh sb="2" eb="3">
      <t>シ</t>
    </rPh>
    <phoneticPr fontId="28"/>
  </si>
  <si>
    <t>多可町</t>
    <rPh sb="0" eb="1">
      <t>タ</t>
    </rPh>
    <rPh sb="1" eb="2">
      <t>カ</t>
    </rPh>
    <rPh sb="2" eb="3">
      <t>チョウ</t>
    </rPh>
    <phoneticPr fontId="28"/>
  </si>
  <si>
    <t>姫路市</t>
    <rPh sb="0" eb="3">
      <t>ヒメジシ</t>
    </rPh>
    <phoneticPr fontId="28"/>
  </si>
  <si>
    <t>神河町</t>
    <rPh sb="0" eb="1">
      <t>カミ</t>
    </rPh>
    <rPh sb="1" eb="2">
      <t>カワ</t>
    </rPh>
    <rPh sb="2" eb="3">
      <t>チョウ</t>
    </rPh>
    <phoneticPr fontId="28"/>
  </si>
  <si>
    <t>宍粟市</t>
    <rPh sb="0" eb="2">
      <t>シソウ</t>
    </rPh>
    <rPh sb="2" eb="3">
      <t>シ</t>
    </rPh>
    <phoneticPr fontId="3"/>
  </si>
  <si>
    <t>たつの市</t>
    <rPh sb="3" eb="4">
      <t>シ</t>
    </rPh>
    <phoneticPr fontId="28"/>
  </si>
  <si>
    <t>佐用町</t>
    <rPh sb="0" eb="3">
      <t>サヨウチョウ</t>
    </rPh>
    <phoneticPr fontId="28"/>
  </si>
  <si>
    <t>豊岡市</t>
    <rPh sb="0" eb="3">
      <t>トヨオカシ</t>
    </rPh>
    <phoneticPr fontId="3"/>
  </si>
  <si>
    <t>養父市</t>
    <rPh sb="0" eb="2">
      <t>ヤブ</t>
    </rPh>
    <rPh sb="2" eb="3">
      <t>シ</t>
    </rPh>
    <phoneticPr fontId="28"/>
  </si>
  <si>
    <t>朝来市</t>
    <rPh sb="0" eb="2">
      <t>アサゴ</t>
    </rPh>
    <rPh sb="2" eb="3">
      <t>シ</t>
    </rPh>
    <phoneticPr fontId="3"/>
  </si>
  <si>
    <t>香美町</t>
    <rPh sb="0" eb="2">
      <t>カミ</t>
    </rPh>
    <rPh sb="2" eb="3">
      <t>チョウ</t>
    </rPh>
    <phoneticPr fontId="3"/>
  </si>
  <si>
    <t>新温泉町</t>
    <rPh sb="0" eb="1">
      <t>シン</t>
    </rPh>
    <rPh sb="1" eb="4">
      <t>オンセンチョウ</t>
    </rPh>
    <phoneticPr fontId="28"/>
  </si>
  <si>
    <t>丹波市</t>
    <rPh sb="0" eb="2">
      <t>タンバ</t>
    </rPh>
    <rPh sb="2" eb="3">
      <t>シ</t>
    </rPh>
    <phoneticPr fontId="3"/>
  </si>
  <si>
    <t>洲本市</t>
    <rPh sb="0" eb="3">
      <t>スモトシ</t>
    </rPh>
    <phoneticPr fontId="28"/>
  </si>
  <si>
    <t>南あわじ市</t>
    <rPh sb="0" eb="1">
      <t>ミナミ</t>
    </rPh>
    <rPh sb="4" eb="5">
      <t>シ</t>
    </rPh>
    <phoneticPr fontId="3"/>
  </si>
  <si>
    <t>淡路市</t>
    <rPh sb="0" eb="2">
      <t>アワジ</t>
    </rPh>
    <rPh sb="2" eb="3">
      <t>シ</t>
    </rPh>
    <phoneticPr fontId="3"/>
  </si>
  <si>
    <t>（出所）兵庫県統計課「市町民経済計算試算値」</t>
    <rPh sb="1" eb="3">
      <t>シュッショ</t>
    </rPh>
    <rPh sb="4" eb="7">
      <t>ヒョウゴケン</t>
    </rPh>
    <rPh sb="7" eb="9">
      <t>トウケイ</t>
    </rPh>
    <rPh sb="9" eb="10">
      <t>カ</t>
    </rPh>
    <rPh sb="11" eb="13">
      <t>シチョウ</t>
    </rPh>
    <rPh sb="13" eb="14">
      <t>ミン</t>
    </rPh>
    <rPh sb="14" eb="16">
      <t>ケイザイ</t>
    </rPh>
    <rPh sb="16" eb="18">
      <t>ケイサン</t>
    </rPh>
    <rPh sb="18" eb="20">
      <t>シサン</t>
    </rPh>
    <rPh sb="20" eb="21">
      <t>アタイ</t>
    </rPh>
    <phoneticPr fontId="18"/>
  </si>
  <si>
    <t>被災12市</t>
    <rPh sb="0" eb="2">
      <t>ヒサイ</t>
    </rPh>
    <rPh sb="4" eb="5">
      <t>シ</t>
    </rPh>
    <phoneticPr fontId="18"/>
  </si>
  <si>
    <t>市町内総生産（実質：平成23年連鎖価格）</t>
    <rPh sb="0" eb="3">
      <t>シチョウナイ</t>
    </rPh>
    <rPh sb="3" eb="4">
      <t>ソウ</t>
    </rPh>
    <rPh sb="4" eb="6">
      <t>セイサン</t>
    </rPh>
    <rPh sb="7" eb="9">
      <t>ジッシツ</t>
    </rPh>
    <rPh sb="10" eb="12">
      <t>ヘイセイ</t>
    </rPh>
    <rPh sb="14" eb="15">
      <t>ネン</t>
    </rPh>
    <rPh sb="15" eb="17">
      <t>レンサ</t>
    </rPh>
    <rPh sb="17" eb="19">
      <t>カカク</t>
    </rPh>
    <phoneticPr fontId="18"/>
  </si>
  <si>
    <t>　</t>
    <phoneticPr fontId="18"/>
  </si>
  <si>
    <t>H26/H25</t>
    <phoneticPr fontId="18"/>
  </si>
  <si>
    <t>H27/H26</t>
    <phoneticPr fontId="18"/>
  </si>
  <si>
    <t>H28/H27</t>
    <phoneticPr fontId="18"/>
  </si>
  <si>
    <t>H30/H29</t>
    <phoneticPr fontId="18"/>
  </si>
  <si>
    <t>H27/H26</t>
    <phoneticPr fontId="18"/>
  </si>
  <si>
    <t>H29/H28</t>
    <phoneticPr fontId="18"/>
  </si>
  <si>
    <t>H31/H30</t>
    <phoneticPr fontId="18"/>
  </si>
  <si>
    <t xml:space="preserve">  </t>
    <phoneticPr fontId="18"/>
  </si>
  <si>
    <r>
      <t>　　　　　　　　　</t>
    </r>
    <r>
      <rPr>
        <sz val="16"/>
        <rFont val="ＭＳ Ｐゴシック"/>
        <family val="3"/>
        <charset val="128"/>
      </rPr>
      <t>平成２９・３０年度の動向と平成３１年度の見込</t>
    </r>
    <rPh sb="9" eb="11">
      <t>ヘイセイ</t>
    </rPh>
    <rPh sb="22" eb="24">
      <t>ヘイセイ</t>
    </rPh>
    <rPh sb="29" eb="31">
      <t>ミコ</t>
    </rPh>
    <phoneticPr fontId="3"/>
  </si>
  <si>
    <t>　平成３1年度の兵庫県経済は、消費増税が10月に予定されており、購買力の低下が</t>
    <phoneticPr fontId="3"/>
  </si>
  <si>
    <t>堅調な動きが続いた。設備投資は大きく増加した前年度の動きを維持している。</t>
    <rPh sb="22" eb="23">
      <t>ゼン</t>
    </rPh>
    <phoneticPr fontId="1"/>
  </si>
  <si>
    <t>2018/7/20追加推計</t>
    <rPh sb="9" eb="11">
      <t>ツイカ</t>
    </rPh>
    <rPh sb="11" eb="13">
      <t>スイケイ</t>
    </rPh>
    <phoneticPr fontId="1"/>
  </si>
  <si>
    <r>
      <t>―</t>
    </r>
    <r>
      <rPr>
        <sz val="22"/>
        <color theme="1"/>
        <rFont val="Century"/>
        <family val="1"/>
      </rPr>
      <t xml:space="preserve"> 2018</t>
    </r>
    <r>
      <rPr>
        <sz val="22"/>
        <color theme="1"/>
        <rFont val="ＭＳ 明朝"/>
        <family val="1"/>
        <charset val="128"/>
      </rPr>
      <t>年</t>
    </r>
    <r>
      <rPr>
        <sz val="22"/>
        <color theme="1"/>
        <rFont val="Century"/>
        <family val="1"/>
      </rPr>
      <t>10</t>
    </r>
    <r>
      <rPr>
        <sz val="22"/>
        <color theme="1"/>
        <rFont val="ＭＳ 明朝"/>
        <family val="1"/>
        <charset val="128"/>
      </rPr>
      <t>月推計</t>
    </r>
    <r>
      <rPr>
        <sz val="22"/>
        <color theme="1"/>
        <rFont val="Century"/>
        <family val="1"/>
      </rPr>
      <t xml:space="preserve"> </t>
    </r>
    <r>
      <rPr>
        <sz val="22"/>
        <color theme="1"/>
        <rFont val="ＭＳ 明朝"/>
        <family val="1"/>
        <charset val="128"/>
      </rPr>
      <t>―</t>
    </r>
    <rPh sb="10" eb="12">
      <t>スイケイ</t>
    </rPh>
    <phoneticPr fontId="1"/>
  </si>
  <si>
    <t>参考表1　市町内需要額（民間・公的）推計資料</t>
    <rPh sb="0" eb="2">
      <t>サンコウ</t>
    </rPh>
    <rPh sb="2" eb="3">
      <t>ヒョウ</t>
    </rPh>
    <rPh sb="5" eb="8">
      <t>シチョウナイ</t>
    </rPh>
    <rPh sb="8" eb="11">
      <t>ジュヨウガク</t>
    </rPh>
    <rPh sb="12" eb="14">
      <t>ミンカン</t>
    </rPh>
    <rPh sb="15" eb="17">
      <t>コウテキ</t>
    </rPh>
    <rPh sb="18" eb="20">
      <t>スイケイ</t>
    </rPh>
    <rPh sb="20" eb="22">
      <t>シリョウ</t>
    </rPh>
    <phoneticPr fontId="18"/>
  </si>
  <si>
    <t>参考表2　  推計に利用した主なデータ</t>
    <rPh sb="0" eb="2">
      <t>サンコウ</t>
    </rPh>
    <rPh sb="2" eb="3">
      <t>ヒョウ</t>
    </rPh>
    <rPh sb="7" eb="9">
      <t>スイケイ</t>
    </rPh>
    <rPh sb="10" eb="12">
      <t>リヨウ</t>
    </rPh>
    <rPh sb="14" eb="15">
      <t>オモ</t>
    </rPh>
    <phoneticPr fontId="18"/>
  </si>
  <si>
    <t>項目</t>
    <rPh sb="0" eb="2">
      <t>コウモク</t>
    </rPh>
    <phoneticPr fontId="18"/>
  </si>
  <si>
    <t>資料</t>
    <rPh sb="0" eb="2">
      <t>シリョウ</t>
    </rPh>
    <phoneticPr fontId="18"/>
  </si>
  <si>
    <t>出所</t>
    <rPh sb="0" eb="2">
      <t>シュッショ</t>
    </rPh>
    <phoneticPr fontId="18"/>
  </si>
  <si>
    <t>備考</t>
    <rPh sb="0" eb="2">
      <t>ビコウ</t>
    </rPh>
    <phoneticPr fontId="18"/>
  </si>
  <si>
    <t>家計最終消費支出</t>
    <rPh sb="0" eb="2">
      <t>カケイ</t>
    </rPh>
    <rPh sb="2" eb="4">
      <t>サイシュウ</t>
    </rPh>
    <rPh sb="4" eb="6">
      <t>ショウヒ</t>
    </rPh>
    <rPh sb="6" eb="8">
      <t>シシュツ</t>
    </rPh>
    <phoneticPr fontId="18"/>
  </si>
  <si>
    <t>世帯当たり消費支出</t>
    <rPh sb="0" eb="2">
      <t>セタイ</t>
    </rPh>
    <rPh sb="2" eb="3">
      <t>ア</t>
    </rPh>
    <rPh sb="5" eb="7">
      <t>ショウヒ</t>
    </rPh>
    <rPh sb="7" eb="9">
      <t>シシュツ</t>
    </rPh>
    <phoneticPr fontId="18"/>
  </si>
  <si>
    <t>世帯数</t>
    <rPh sb="0" eb="3">
      <t>セタイスウ</t>
    </rPh>
    <phoneticPr fontId="18"/>
  </si>
  <si>
    <t>全国消費実態調査</t>
    <rPh sb="0" eb="2">
      <t>ゼンコク</t>
    </rPh>
    <rPh sb="2" eb="4">
      <t>ショウヒ</t>
    </rPh>
    <rPh sb="4" eb="6">
      <t>ジッタイ</t>
    </rPh>
    <rPh sb="6" eb="8">
      <t>チョウサ</t>
    </rPh>
    <phoneticPr fontId="18"/>
  </si>
  <si>
    <t>国勢調査・県推計人口</t>
    <rPh sb="0" eb="2">
      <t>コクセイ</t>
    </rPh>
    <rPh sb="2" eb="4">
      <t>チョウサ</t>
    </rPh>
    <rPh sb="5" eb="6">
      <t>ケン</t>
    </rPh>
    <rPh sb="6" eb="8">
      <t>スイケイ</t>
    </rPh>
    <rPh sb="8" eb="10">
      <t>ジンコウ</t>
    </rPh>
    <phoneticPr fontId="18"/>
  </si>
  <si>
    <t>消費支出</t>
    <rPh sb="0" eb="2">
      <t>ショウヒ</t>
    </rPh>
    <rPh sb="2" eb="4">
      <t>シシュツ</t>
    </rPh>
    <phoneticPr fontId="18"/>
  </si>
  <si>
    <t>平成26年全国消費実態調査</t>
    <rPh sb="0" eb="2">
      <t>ヘイセイ</t>
    </rPh>
    <rPh sb="4" eb="5">
      <t>ネン</t>
    </rPh>
    <rPh sb="5" eb="7">
      <t>ゼンコク</t>
    </rPh>
    <rPh sb="7" eb="9">
      <t>ショウヒ</t>
    </rPh>
    <rPh sb="9" eb="11">
      <t>ジッタイ</t>
    </rPh>
    <rPh sb="11" eb="13">
      <t>チョウサ</t>
    </rPh>
    <phoneticPr fontId="18"/>
  </si>
  <si>
    <t>平成22年12月</t>
    <rPh sb="0" eb="2">
      <t>ヘイセイ</t>
    </rPh>
    <rPh sb="4" eb="5">
      <t>ネン</t>
    </rPh>
    <rPh sb="7" eb="8">
      <t>ガツ</t>
    </rPh>
    <phoneticPr fontId="18"/>
  </si>
  <si>
    <t>家計調査（神戸市・近畿）</t>
    <rPh sb="0" eb="2">
      <t>カケイ</t>
    </rPh>
    <rPh sb="2" eb="4">
      <t>チョウサ</t>
    </rPh>
    <rPh sb="5" eb="8">
      <t>コウベシ</t>
    </rPh>
    <rPh sb="9" eb="11">
      <t>キンキ</t>
    </rPh>
    <phoneticPr fontId="18"/>
  </si>
  <si>
    <t>～平成29年12月</t>
    <rPh sb="1" eb="3">
      <t>ヘイセイ</t>
    </rPh>
    <rPh sb="5" eb="6">
      <t>ネン</t>
    </rPh>
    <rPh sb="8" eb="9">
      <t>ガツ</t>
    </rPh>
    <phoneticPr fontId="18"/>
  </si>
  <si>
    <t xml:space="preserve"> </t>
    <phoneticPr fontId="18"/>
  </si>
  <si>
    <t>総務省</t>
    <rPh sb="0" eb="3">
      <t>ソウムショウ</t>
    </rPh>
    <phoneticPr fontId="18"/>
  </si>
  <si>
    <t>世帯</t>
    <rPh sb="0" eb="2">
      <t>セタイ</t>
    </rPh>
    <phoneticPr fontId="18"/>
  </si>
  <si>
    <t>平成27年国勢調査・県推計人口</t>
    <rPh sb="0" eb="2">
      <t>ヘイセイ</t>
    </rPh>
    <rPh sb="4" eb="5">
      <t>ネン</t>
    </rPh>
    <rPh sb="5" eb="7">
      <t>コクセイ</t>
    </rPh>
    <rPh sb="7" eb="9">
      <t>チョウサ</t>
    </rPh>
    <rPh sb="10" eb="11">
      <t>ケン</t>
    </rPh>
    <rPh sb="11" eb="13">
      <t>スイケイ</t>
    </rPh>
    <rPh sb="13" eb="15">
      <t>ジンコウ</t>
    </rPh>
    <phoneticPr fontId="18"/>
  </si>
  <si>
    <t>平成30年10月</t>
    <rPh sb="0" eb="2">
      <t>ヘイセイ</t>
    </rPh>
    <rPh sb="4" eb="5">
      <t>ネン</t>
    </rPh>
    <rPh sb="7" eb="8">
      <t>ガツ</t>
    </rPh>
    <phoneticPr fontId="18"/>
  </si>
  <si>
    <t>今回改定</t>
    <rPh sb="0" eb="2">
      <t>コンカイ</t>
    </rPh>
    <rPh sb="2" eb="4">
      <t>カイテイ</t>
    </rPh>
    <phoneticPr fontId="18"/>
  </si>
  <si>
    <t>統計課</t>
    <rPh sb="0" eb="2">
      <t>トウケイ</t>
    </rPh>
    <rPh sb="2" eb="3">
      <t>カ</t>
    </rPh>
    <phoneticPr fontId="18"/>
  </si>
  <si>
    <t xml:space="preserve"> </t>
    <phoneticPr fontId="18"/>
  </si>
  <si>
    <t>政府最終消費支出</t>
    <rPh sb="0" eb="2">
      <t>セイフ</t>
    </rPh>
    <rPh sb="2" eb="4">
      <t>サイシュウ</t>
    </rPh>
    <rPh sb="4" eb="6">
      <t>ショウヒ</t>
    </rPh>
    <rPh sb="6" eb="8">
      <t>シシュツ</t>
    </rPh>
    <phoneticPr fontId="18"/>
  </si>
  <si>
    <t>人件費</t>
    <rPh sb="0" eb="3">
      <t>ジンケンヒ</t>
    </rPh>
    <phoneticPr fontId="18"/>
  </si>
  <si>
    <t>物件費</t>
    <rPh sb="0" eb="2">
      <t>ブッケン</t>
    </rPh>
    <rPh sb="2" eb="3">
      <t>ヒ</t>
    </rPh>
    <phoneticPr fontId="18"/>
  </si>
  <si>
    <t>兵庫県市町振興課調べ</t>
    <rPh sb="0" eb="2">
      <t>ヒョウゴ</t>
    </rPh>
    <rPh sb="2" eb="3">
      <t>ケン</t>
    </rPh>
    <rPh sb="3" eb="5">
      <t>シチョウ</t>
    </rPh>
    <rPh sb="5" eb="7">
      <t>シンコウ</t>
    </rPh>
    <rPh sb="7" eb="8">
      <t>カ</t>
    </rPh>
    <rPh sb="8" eb="9">
      <t>シラ</t>
    </rPh>
    <phoneticPr fontId="18"/>
  </si>
  <si>
    <t>人件費・物件費・維持補修費</t>
    <rPh sb="0" eb="3">
      <t>ジンケンヒ</t>
    </rPh>
    <rPh sb="4" eb="6">
      <t>ブッケン</t>
    </rPh>
    <rPh sb="6" eb="7">
      <t>ヒ</t>
    </rPh>
    <rPh sb="8" eb="10">
      <t>イジ</t>
    </rPh>
    <rPh sb="10" eb="13">
      <t>ホシュウヒ</t>
    </rPh>
    <phoneticPr fontId="18"/>
  </si>
  <si>
    <t>平成28年度市町別決算</t>
    <rPh sb="0" eb="2">
      <t>ヘイセイ</t>
    </rPh>
    <rPh sb="4" eb="6">
      <t>ネンド</t>
    </rPh>
    <rPh sb="6" eb="8">
      <t>シチョウ</t>
    </rPh>
    <rPh sb="8" eb="9">
      <t>ベツ</t>
    </rPh>
    <rPh sb="9" eb="11">
      <t>ケッサン</t>
    </rPh>
    <phoneticPr fontId="18"/>
  </si>
  <si>
    <t>平成30年3月</t>
    <rPh sb="0" eb="2">
      <t>ヘイセイ</t>
    </rPh>
    <rPh sb="4" eb="5">
      <t>ネン</t>
    </rPh>
    <rPh sb="6" eb="7">
      <t>ガツ</t>
    </rPh>
    <phoneticPr fontId="18"/>
  </si>
  <si>
    <t>　</t>
    <phoneticPr fontId="18"/>
  </si>
  <si>
    <t>市町振興課</t>
    <rPh sb="0" eb="2">
      <t>シチョウ</t>
    </rPh>
    <rPh sb="2" eb="4">
      <t>シンコウ</t>
    </rPh>
    <rPh sb="4" eb="5">
      <t>カ</t>
    </rPh>
    <phoneticPr fontId="18"/>
  </si>
  <si>
    <t>H21年度～</t>
    <rPh sb="3" eb="5">
      <t>ネンド</t>
    </rPh>
    <phoneticPr fontId="18"/>
  </si>
  <si>
    <t>維持補修費</t>
    <rPh sb="0" eb="2">
      <t>イジ</t>
    </rPh>
    <rPh sb="2" eb="4">
      <t>ホシュウ</t>
    </rPh>
    <rPh sb="4" eb="5">
      <t>ヒ</t>
    </rPh>
    <phoneticPr fontId="18"/>
  </si>
  <si>
    <t>兵庫県市町振興課調べ（決算額・予算額直接照会）</t>
    <rPh sb="0" eb="2">
      <t>ヒョウゴ</t>
    </rPh>
    <rPh sb="2" eb="3">
      <t>ケン</t>
    </rPh>
    <rPh sb="3" eb="5">
      <t>シチョウ</t>
    </rPh>
    <rPh sb="5" eb="7">
      <t>シンコウ</t>
    </rPh>
    <rPh sb="7" eb="8">
      <t>カ</t>
    </rPh>
    <rPh sb="8" eb="9">
      <t>シラ</t>
    </rPh>
    <rPh sb="11" eb="14">
      <t>ケッサンガク</t>
    </rPh>
    <rPh sb="15" eb="18">
      <t>ヨサンガク</t>
    </rPh>
    <rPh sb="18" eb="20">
      <t>チョクセツ</t>
    </rPh>
    <rPh sb="20" eb="22">
      <t>ショウカイ</t>
    </rPh>
    <phoneticPr fontId="18"/>
  </si>
  <si>
    <t>住宅投資</t>
    <rPh sb="0" eb="2">
      <t>ジュウタク</t>
    </rPh>
    <rPh sb="2" eb="4">
      <t>トウシ</t>
    </rPh>
    <phoneticPr fontId="18"/>
  </si>
  <si>
    <t>新設住宅着工戸数</t>
    <rPh sb="0" eb="2">
      <t>シンセツ</t>
    </rPh>
    <rPh sb="2" eb="4">
      <t>ジュウタク</t>
    </rPh>
    <rPh sb="4" eb="6">
      <t>チャッコウ</t>
    </rPh>
    <rPh sb="6" eb="8">
      <t>コスウ</t>
    </rPh>
    <phoneticPr fontId="18"/>
  </si>
  <si>
    <t>兵庫県都市政策課調べ</t>
    <rPh sb="0" eb="3">
      <t>ヒョウゴケン</t>
    </rPh>
    <rPh sb="3" eb="5">
      <t>トシ</t>
    </rPh>
    <rPh sb="5" eb="7">
      <t>セイサク</t>
    </rPh>
    <rPh sb="7" eb="8">
      <t>カ</t>
    </rPh>
    <rPh sb="8" eb="9">
      <t>シラ</t>
    </rPh>
    <phoneticPr fontId="18"/>
  </si>
  <si>
    <t>平成28年新設住宅着工戸数</t>
    <rPh sb="0" eb="2">
      <t>ヘイセイ</t>
    </rPh>
    <rPh sb="4" eb="5">
      <t>ネン</t>
    </rPh>
    <rPh sb="5" eb="7">
      <t>シンセツ</t>
    </rPh>
    <rPh sb="7" eb="9">
      <t>ジュウタク</t>
    </rPh>
    <rPh sb="9" eb="11">
      <t>チャッコウ</t>
    </rPh>
    <rPh sb="11" eb="13">
      <t>コスウ</t>
    </rPh>
    <phoneticPr fontId="18"/>
  </si>
  <si>
    <t>兵庫県住宅政策課調べ</t>
    <rPh sb="0" eb="3">
      <t>ヒョウゴケン</t>
    </rPh>
    <rPh sb="3" eb="5">
      <t>ジュウタク</t>
    </rPh>
    <rPh sb="5" eb="7">
      <t>セイサク</t>
    </rPh>
    <rPh sb="7" eb="8">
      <t>カ</t>
    </rPh>
    <rPh sb="8" eb="9">
      <t>シラ</t>
    </rPh>
    <phoneticPr fontId="18"/>
  </si>
  <si>
    <t>平成29年7月</t>
    <rPh sb="0" eb="2">
      <t>ヘイセイ</t>
    </rPh>
    <rPh sb="4" eb="5">
      <t>ネン</t>
    </rPh>
    <rPh sb="6" eb="7">
      <t>ガツ</t>
    </rPh>
    <phoneticPr fontId="18"/>
  </si>
  <si>
    <t>住宅政策課</t>
    <rPh sb="0" eb="2">
      <t>ジュウタク</t>
    </rPh>
    <rPh sb="2" eb="4">
      <t>セイサク</t>
    </rPh>
    <rPh sb="4" eb="5">
      <t>カ</t>
    </rPh>
    <phoneticPr fontId="18"/>
  </si>
  <si>
    <t>設備投資（製造業）</t>
    <rPh sb="0" eb="2">
      <t>セツビ</t>
    </rPh>
    <rPh sb="2" eb="4">
      <t>トウシ</t>
    </rPh>
    <rPh sb="5" eb="8">
      <t>セイゾウギョウ</t>
    </rPh>
    <phoneticPr fontId="18"/>
  </si>
  <si>
    <t>有形固定資産投資総額</t>
    <rPh sb="0" eb="2">
      <t>ユウケイ</t>
    </rPh>
    <rPh sb="2" eb="4">
      <t>コテイ</t>
    </rPh>
    <rPh sb="4" eb="6">
      <t>シサン</t>
    </rPh>
    <rPh sb="6" eb="8">
      <t>トウシ</t>
    </rPh>
    <rPh sb="8" eb="10">
      <t>ソウガク</t>
    </rPh>
    <phoneticPr fontId="18"/>
  </si>
  <si>
    <t>工業統計</t>
    <rPh sb="0" eb="2">
      <t>コウギョウ</t>
    </rPh>
    <rPh sb="2" eb="4">
      <t>トウケイ</t>
    </rPh>
    <phoneticPr fontId="18"/>
  </si>
  <si>
    <t>平成28年有形固定資産投資総額</t>
    <rPh sb="0" eb="2">
      <t>ヘイセイ</t>
    </rPh>
    <rPh sb="4" eb="5">
      <t>ネン</t>
    </rPh>
    <rPh sb="5" eb="7">
      <t>ユウケイ</t>
    </rPh>
    <rPh sb="7" eb="9">
      <t>コテイ</t>
    </rPh>
    <rPh sb="9" eb="11">
      <t>シサン</t>
    </rPh>
    <rPh sb="11" eb="13">
      <t>トウシ</t>
    </rPh>
    <rPh sb="13" eb="15">
      <t>ソウガク</t>
    </rPh>
    <phoneticPr fontId="18"/>
  </si>
  <si>
    <t>平成29年工業統計調査</t>
    <rPh sb="0" eb="2">
      <t>ヘイセイ</t>
    </rPh>
    <rPh sb="4" eb="5">
      <t>ネン</t>
    </rPh>
    <rPh sb="5" eb="7">
      <t>コウギョウ</t>
    </rPh>
    <rPh sb="7" eb="9">
      <t>トウケイ</t>
    </rPh>
    <rPh sb="9" eb="11">
      <t>チョウサ</t>
    </rPh>
    <phoneticPr fontId="18"/>
  </si>
  <si>
    <t>設備投資（非製造業）</t>
    <rPh sb="0" eb="2">
      <t>セツビ</t>
    </rPh>
    <rPh sb="2" eb="4">
      <t>トウシ</t>
    </rPh>
    <rPh sb="5" eb="6">
      <t>ヒ</t>
    </rPh>
    <rPh sb="6" eb="9">
      <t>セイゾウギョウ</t>
    </rPh>
    <phoneticPr fontId="18"/>
  </si>
  <si>
    <t>市町内総生産（市町付加価値額計）</t>
    <rPh sb="0" eb="3">
      <t>シチョウナイ</t>
    </rPh>
    <rPh sb="3" eb="4">
      <t>ソウ</t>
    </rPh>
    <rPh sb="4" eb="6">
      <t>セイサン</t>
    </rPh>
    <rPh sb="7" eb="9">
      <t>シチョウ</t>
    </rPh>
    <rPh sb="9" eb="11">
      <t>フカ</t>
    </rPh>
    <rPh sb="11" eb="13">
      <t>カチ</t>
    </rPh>
    <rPh sb="13" eb="14">
      <t>ガク</t>
    </rPh>
    <rPh sb="14" eb="15">
      <t>ケイ</t>
    </rPh>
    <phoneticPr fontId="18"/>
  </si>
  <si>
    <t>市町民経済計算</t>
    <rPh sb="0" eb="2">
      <t>シチョウ</t>
    </rPh>
    <rPh sb="2" eb="3">
      <t>ミン</t>
    </rPh>
    <rPh sb="3" eb="5">
      <t>ケイザイ</t>
    </rPh>
    <rPh sb="5" eb="7">
      <t>ケイサン</t>
    </rPh>
    <phoneticPr fontId="18"/>
  </si>
  <si>
    <t>普通建設事業費</t>
    <rPh sb="0" eb="2">
      <t>フツウ</t>
    </rPh>
    <rPh sb="2" eb="4">
      <t>ケンセツ</t>
    </rPh>
    <rPh sb="4" eb="7">
      <t>ジギョウヒ</t>
    </rPh>
    <phoneticPr fontId="18"/>
  </si>
  <si>
    <t>在庫品増加</t>
    <rPh sb="0" eb="3">
      <t>ザイコヒン</t>
    </rPh>
    <rPh sb="3" eb="5">
      <t>ゾウカ</t>
    </rPh>
    <phoneticPr fontId="18"/>
  </si>
  <si>
    <t>災害復旧事業費</t>
    <rPh sb="0" eb="2">
      <t>サイガイ</t>
    </rPh>
    <rPh sb="2" eb="4">
      <t>フッキュウ</t>
    </rPh>
    <rPh sb="4" eb="7">
      <t>ジギョウヒ</t>
    </rPh>
    <phoneticPr fontId="18"/>
  </si>
  <si>
    <t>土木費</t>
    <rPh sb="0" eb="3">
      <t>ドボクヒ</t>
    </rPh>
    <phoneticPr fontId="18"/>
  </si>
  <si>
    <t>災害復旧費</t>
    <rPh sb="0" eb="2">
      <t>サイガイ</t>
    </rPh>
    <rPh sb="2" eb="4">
      <t>フッキュウ</t>
    </rPh>
    <rPh sb="4" eb="5">
      <t>ヒ</t>
    </rPh>
    <phoneticPr fontId="18"/>
  </si>
  <si>
    <t>兵庫県市町振興課調べ</t>
    <rPh sb="0" eb="3">
      <t>ヒョウゴケン</t>
    </rPh>
    <rPh sb="3" eb="5">
      <t>シチョウ</t>
    </rPh>
    <rPh sb="5" eb="7">
      <t>シンコウ</t>
    </rPh>
    <rPh sb="7" eb="8">
      <t>カ</t>
    </rPh>
    <rPh sb="8" eb="9">
      <t>シラ</t>
    </rPh>
    <phoneticPr fontId="18"/>
  </si>
  <si>
    <t>移出入</t>
    <rPh sb="0" eb="2">
      <t>イシュツ</t>
    </rPh>
    <rPh sb="2" eb="3">
      <t>ニュウ</t>
    </rPh>
    <phoneticPr fontId="18"/>
  </si>
  <si>
    <t>平成30年4-6月期</t>
    <rPh sb="0" eb="2">
      <t>ヘイセイ</t>
    </rPh>
    <rPh sb="4" eb="5">
      <t>ネン</t>
    </rPh>
    <rPh sb="8" eb="9">
      <t>ツキ</t>
    </rPh>
    <rPh sb="9" eb="10">
      <t>キ</t>
    </rPh>
    <phoneticPr fontId="18"/>
  </si>
  <si>
    <t>四半期別兵庫県内GDP速報</t>
    <rPh sb="0" eb="3">
      <t>シハンキ</t>
    </rPh>
    <rPh sb="3" eb="4">
      <t>ベツ</t>
    </rPh>
    <rPh sb="4" eb="7">
      <t>ヒョウゴケン</t>
    </rPh>
    <rPh sb="7" eb="8">
      <t>ナイ</t>
    </rPh>
    <rPh sb="11" eb="13">
      <t>ソクホウ</t>
    </rPh>
    <phoneticPr fontId="18"/>
  </si>
  <si>
    <t>市町内総生産（支出側）</t>
    <rPh sb="0" eb="3">
      <t>シチョウナイ</t>
    </rPh>
    <rPh sb="3" eb="6">
      <t>ソウセイサン</t>
    </rPh>
    <rPh sb="7" eb="9">
      <t>シシュツ</t>
    </rPh>
    <rPh sb="9" eb="10">
      <t>ガワ</t>
    </rPh>
    <phoneticPr fontId="18"/>
  </si>
  <si>
    <t>平成28年度（平成23年基準）</t>
    <rPh sb="0" eb="2">
      <t>ヘイセイ</t>
    </rPh>
    <rPh sb="4" eb="6">
      <t>ネンド</t>
    </rPh>
    <rPh sb="7" eb="9">
      <t>ヘイセイ</t>
    </rPh>
    <rPh sb="11" eb="12">
      <t>ネン</t>
    </rPh>
    <rPh sb="12" eb="14">
      <t>キジュン</t>
    </rPh>
    <phoneticPr fontId="18"/>
  </si>
  <si>
    <t>市町民経済計算（速報）</t>
    <rPh sb="0" eb="2">
      <t>シチョウ</t>
    </rPh>
    <rPh sb="2" eb="3">
      <t>ミン</t>
    </rPh>
    <rPh sb="3" eb="5">
      <t>ケイザイ</t>
    </rPh>
    <rPh sb="5" eb="7">
      <t>ケイサン</t>
    </rPh>
    <rPh sb="8" eb="10">
      <t>ソクホウ</t>
    </rPh>
    <phoneticPr fontId="18"/>
  </si>
  <si>
    <t>平成30年4月補正</t>
    <rPh sb="0" eb="2">
      <t>ヘイセイ</t>
    </rPh>
    <rPh sb="4" eb="5">
      <t>ネン</t>
    </rPh>
    <rPh sb="6" eb="7">
      <t>ガツ</t>
    </rPh>
    <rPh sb="7" eb="9">
      <t>ホセイ</t>
    </rPh>
    <phoneticPr fontId="18"/>
  </si>
  <si>
    <t>その他（純移出入・統計上の不突合</t>
    <rPh sb="2" eb="3">
      <t>タ</t>
    </rPh>
    <rPh sb="4" eb="5">
      <t>ジュン</t>
    </rPh>
    <rPh sb="5" eb="7">
      <t>イシュツ</t>
    </rPh>
    <rPh sb="7" eb="8">
      <t>ニュウ</t>
    </rPh>
    <rPh sb="9" eb="11">
      <t>トウケイ</t>
    </rPh>
    <rPh sb="11" eb="12">
      <t>ウエ</t>
    </rPh>
    <rPh sb="13" eb="14">
      <t>フ</t>
    </rPh>
    <rPh sb="14" eb="15">
      <t>トツ</t>
    </rPh>
    <rPh sb="15" eb="16">
      <t>ゴウ</t>
    </rPh>
    <phoneticPr fontId="18"/>
  </si>
  <si>
    <t>残差（６－（１＋２＋３＋４））</t>
    <rPh sb="0" eb="2">
      <t>ザンサ</t>
    </rPh>
    <phoneticPr fontId="18"/>
  </si>
  <si>
    <t>県民経済計算速報値</t>
    <rPh sb="0" eb="2">
      <t>ケンミン</t>
    </rPh>
    <rPh sb="2" eb="4">
      <t>ケイザイ</t>
    </rPh>
    <rPh sb="4" eb="6">
      <t>ケイサン</t>
    </rPh>
    <rPh sb="6" eb="8">
      <t>ソクホウ</t>
    </rPh>
    <rPh sb="8" eb="9">
      <t>アタイ</t>
    </rPh>
    <phoneticPr fontId="18"/>
  </si>
  <si>
    <t>市町内総生産</t>
    <rPh sb="0" eb="3">
      <t>シチョウナイ</t>
    </rPh>
    <rPh sb="3" eb="4">
      <t>ソウ</t>
    </rPh>
    <rPh sb="4" eb="6">
      <t>セイサン</t>
    </rPh>
    <phoneticPr fontId="18"/>
  </si>
  <si>
    <t>平成28年度速報</t>
    <rPh sb="0" eb="2">
      <t>ヘイセイ</t>
    </rPh>
    <rPh sb="4" eb="6">
      <t>ネンド</t>
    </rPh>
    <rPh sb="6" eb="8">
      <t>ソクホウ</t>
    </rPh>
    <phoneticPr fontId="18"/>
  </si>
  <si>
    <t>①</t>
    <phoneticPr fontId="3"/>
  </si>
  <si>
    <t>純移出入＋統計上の不突合</t>
    <rPh sb="0" eb="1">
      <t>ジュン</t>
    </rPh>
    <rPh sb="1" eb="3">
      <t>イシュツ</t>
    </rPh>
    <rPh sb="3" eb="4">
      <t>ニュウ</t>
    </rPh>
    <rPh sb="5" eb="7">
      <t>トウケイ</t>
    </rPh>
    <rPh sb="7" eb="8">
      <t>ウエ</t>
    </rPh>
    <rPh sb="9" eb="10">
      <t>フ</t>
    </rPh>
    <rPh sb="10" eb="11">
      <t>トツ</t>
    </rPh>
    <rPh sb="11" eb="12">
      <t>ゴウ</t>
    </rPh>
    <phoneticPr fontId="3"/>
  </si>
  <si>
    <t>参</t>
    <rPh sb="0" eb="1">
      <t>サン</t>
    </rPh>
    <phoneticPr fontId="18"/>
  </si>
  <si>
    <t>②</t>
    <phoneticPr fontId="3"/>
  </si>
  <si>
    <t>純移輸出入</t>
    <rPh sb="0" eb="1">
      <t>ジュン</t>
    </rPh>
    <rPh sb="1" eb="2">
      <t>ウツリ</t>
    </rPh>
    <rPh sb="2" eb="5">
      <t>ユシュツニュウ</t>
    </rPh>
    <phoneticPr fontId="3"/>
  </si>
  <si>
    <t>①－⑤</t>
    <phoneticPr fontId="3"/>
  </si>
  <si>
    <t>③</t>
    <phoneticPr fontId="3"/>
  </si>
  <si>
    <t>移輸出</t>
    <rPh sb="0" eb="1">
      <t>イ</t>
    </rPh>
    <rPh sb="1" eb="3">
      <t>ユシュツ</t>
    </rPh>
    <phoneticPr fontId="3"/>
  </si>
  <si>
    <t>②＋④</t>
    <phoneticPr fontId="3"/>
  </si>
  <si>
    <t>考</t>
    <rPh sb="0" eb="1">
      <t>カンガ</t>
    </rPh>
    <phoneticPr fontId="18"/>
  </si>
  <si>
    <t>④</t>
    <phoneticPr fontId="3"/>
  </si>
  <si>
    <t>移輸入</t>
    <rPh sb="0" eb="1">
      <t>イ</t>
    </rPh>
    <rPh sb="1" eb="3">
      <t>ユニュウ</t>
    </rPh>
    <phoneticPr fontId="3"/>
  </si>
  <si>
    <t>市町内需要合計市町比率で按分</t>
    <rPh sb="0" eb="3">
      <t>シチョウナイ</t>
    </rPh>
    <rPh sb="3" eb="5">
      <t>ジュヨウ</t>
    </rPh>
    <rPh sb="5" eb="7">
      <t>ゴウケイ</t>
    </rPh>
    <rPh sb="7" eb="9">
      <t>シチョウ</t>
    </rPh>
    <rPh sb="9" eb="11">
      <t>ヒリツ</t>
    </rPh>
    <rPh sb="12" eb="14">
      <t>アンブン</t>
    </rPh>
    <phoneticPr fontId="3"/>
  </si>
  <si>
    <t>⑤</t>
    <phoneticPr fontId="18"/>
  </si>
  <si>
    <t>FISIM移出入（純）</t>
    <rPh sb="5" eb="7">
      <t>イシュツ</t>
    </rPh>
    <rPh sb="7" eb="8">
      <t>ニュウ</t>
    </rPh>
    <rPh sb="9" eb="10">
      <t>ジュン</t>
    </rPh>
    <phoneticPr fontId="18"/>
  </si>
  <si>
    <t>市町総生産（支出側）市町比率で按分</t>
    <rPh sb="0" eb="2">
      <t>シチョウ</t>
    </rPh>
    <rPh sb="2" eb="5">
      <t>ソウセイサン</t>
    </rPh>
    <rPh sb="6" eb="8">
      <t>シシュツ</t>
    </rPh>
    <rPh sb="8" eb="9">
      <t>ガワ</t>
    </rPh>
    <rPh sb="10" eb="12">
      <t>シチョウ</t>
    </rPh>
    <rPh sb="12" eb="14">
      <t>ヒリツ</t>
    </rPh>
    <rPh sb="15" eb="17">
      <t>アンブン</t>
    </rPh>
    <phoneticPr fontId="3"/>
  </si>
  <si>
    <t>⑥</t>
    <phoneticPr fontId="3"/>
  </si>
  <si>
    <t>統計上の不突合</t>
    <rPh sb="0" eb="2">
      <t>トウケイ</t>
    </rPh>
    <rPh sb="2" eb="3">
      <t>ウエ</t>
    </rPh>
    <rPh sb="4" eb="5">
      <t>フ</t>
    </rPh>
    <rPh sb="5" eb="6">
      <t>トツ</t>
    </rPh>
    <rPh sb="6" eb="7">
      <t>ゴウ</t>
    </rPh>
    <phoneticPr fontId="3"/>
  </si>
  <si>
    <t>⑦</t>
    <phoneticPr fontId="3"/>
  </si>
  <si>
    <t>総生産（支出側）</t>
    <rPh sb="0" eb="3">
      <t>ソウセイサン</t>
    </rPh>
    <rPh sb="4" eb="6">
      <t>シシュツ</t>
    </rPh>
    <rPh sb="6" eb="7">
      <t>ガワ</t>
    </rPh>
    <phoneticPr fontId="3"/>
  </si>
  <si>
    <t>＋統計上の不突合</t>
    <phoneticPr fontId="18"/>
  </si>
  <si>
    <t>H26/H25</t>
    <phoneticPr fontId="18"/>
  </si>
  <si>
    <t>H28/H27</t>
    <phoneticPr fontId="18"/>
  </si>
  <si>
    <t>H29/H28</t>
    <phoneticPr fontId="18"/>
  </si>
  <si>
    <t>H30/H29</t>
    <phoneticPr fontId="18"/>
  </si>
  <si>
    <t>H31/H30</t>
    <phoneticPr fontId="18"/>
  </si>
  <si>
    <t>　</t>
    <phoneticPr fontId="18"/>
  </si>
  <si>
    <t xml:space="preserve"> </t>
    <phoneticPr fontId="18"/>
  </si>
  <si>
    <t xml:space="preserve"> </t>
    <phoneticPr fontId="18"/>
  </si>
  <si>
    <t>H30/H29</t>
    <phoneticPr fontId="18"/>
  </si>
  <si>
    <t>H31/H30</t>
    <phoneticPr fontId="18"/>
  </si>
  <si>
    <t>1</t>
    <phoneticPr fontId="18"/>
  </si>
  <si>
    <t>1</t>
    <phoneticPr fontId="18"/>
  </si>
  <si>
    <t>　兵庫県統計課「兵庫県民経済計算」、「四半期別兵庫県内GDP速報」、兵庫県立大学地域経済指標研究会試算（平成30年10月）</t>
    <rPh sb="1" eb="4">
      <t>ヒョウゴケン</t>
    </rPh>
    <rPh sb="4" eb="6">
      <t>トウケイ</t>
    </rPh>
    <rPh sb="6" eb="7">
      <t>カ</t>
    </rPh>
    <rPh sb="8" eb="10">
      <t>ヒョウゴ</t>
    </rPh>
    <rPh sb="10" eb="12">
      <t>ケンミン</t>
    </rPh>
    <rPh sb="12" eb="14">
      <t>ケイザイ</t>
    </rPh>
    <rPh sb="14" eb="16">
      <t>ケイサン</t>
    </rPh>
    <rPh sb="19" eb="22">
      <t>シハンキ</t>
    </rPh>
    <rPh sb="22" eb="23">
      <t>ベツ</t>
    </rPh>
    <rPh sb="23" eb="25">
      <t>ヒョウゴ</t>
    </rPh>
    <rPh sb="25" eb="27">
      <t>ケンナイ</t>
    </rPh>
    <rPh sb="30" eb="32">
      <t>ソクホウ</t>
    </rPh>
    <rPh sb="34" eb="36">
      <t>ヒョウゴ</t>
    </rPh>
    <rPh sb="36" eb="38">
      <t>ケンリツ</t>
    </rPh>
    <rPh sb="38" eb="40">
      <t>ダイガク</t>
    </rPh>
    <rPh sb="40" eb="42">
      <t>チイキ</t>
    </rPh>
    <rPh sb="42" eb="44">
      <t>ケイザイ</t>
    </rPh>
    <rPh sb="44" eb="46">
      <t>シヒョウ</t>
    </rPh>
    <rPh sb="46" eb="49">
      <t>ケンキュウカイ</t>
    </rPh>
    <rPh sb="49" eb="51">
      <t>シサン</t>
    </rPh>
    <rPh sb="52" eb="54">
      <t>ヘイセイ</t>
    </rPh>
    <rPh sb="56" eb="57">
      <t>ネン</t>
    </rPh>
    <rPh sb="59" eb="60">
      <t>ツキ</t>
    </rPh>
    <phoneticPr fontId="22"/>
  </si>
  <si>
    <t xml:space="preserve">  　　　　　　　    2018/10/31</t>
    <phoneticPr fontId="3"/>
  </si>
  <si>
    <t>　平成２９年度の兵庫県経済は、前年度後半からの持ち直しの流れを受け継ぎ、</t>
    <rPh sb="15" eb="18">
      <t>ゼンネンド</t>
    </rPh>
    <rPh sb="16" eb="17">
      <t>ネン</t>
    </rPh>
    <rPh sb="17" eb="18">
      <t>ド</t>
    </rPh>
    <rPh sb="18" eb="20">
      <t>コウハン</t>
    </rPh>
    <rPh sb="28" eb="29">
      <t>ナガ</t>
    </rPh>
    <rPh sb="31" eb="32">
      <t>ウ</t>
    </rPh>
    <rPh sb="33" eb="34">
      <t>ツ</t>
    </rPh>
    <phoneticPr fontId="3"/>
  </si>
  <si>
    <t>プラス面の動きが増加し、ＧＲＰ（実質値）前年度比も、28年度のマイナスから、</t>
    <rPh sb="3" eb="4">
      <t>メン</t>
    </rPh>
    <rPh sb="8" eb="10">
      <t>ゾウカ</t>
    </rPh>
    <rPh sb="28" eb="30">
      <t>ネンド</t>
    </rPh>
    <phoneticPr fontId="1"/>
  </si>
  <si>
    <t>平成２９年度はプラスに転じた。</t>
    <rPh sb="11" eb="12">
      <t>テン</t>
    </rPh>
    <phoneticPr fontId="1"/>
  </si>
  <si>
    <t>平成３０年度の兵庫県経済は、家計部門においては、夏季に自然災害が下押し要</t>
    <phoneticPr fontId="1"/>
  </si>
  <si>
    <t>因となったが限定的な影響にとどまり、所得環境の改善などから、基調として堅調な</t>
    <rPh sb="30" eb="32">
      <t>キチョウ</t>
    </rPh>
    <rPh sb="35" eb="37">
      <t>ケンチョウ</t>
    </rPh>
    <phoneticPr fontId="1"/>
  </si>
  <si>
    <t>化に伴う更新需要や人手不足を背景とした省力化投資など活発な投資がみられ、</t>
    <rPh sb="29" eb="31">
      <t>トウシ</t>
    </rPh>
    <phoneticPr fontId="1"/>
  </si>
  <si>
    <t>動きを維持している。企業部門では、業況判断に一服感があるものの、設備の老朽</t>
    <rPh sb="22" eb="25">
      <t>イップクカン</t>
    </rPh>
    <phoneticPr fontId="1"/>
  </si>
  <si>
    <t>成長の動きが続くと見込まれる。このため平成３０年度のＧＲＰ（実質値）は前年度</t>
    <phoneticPr fontId="1"/>
  </si>
  <si>
    <t>よりプラス幅が拡大すると見込まれる。もっとも、国内面では人手不足の深刻化、対</t>
    <phoneticPr fontId="1"/>
  </si>
  <si>
    <t>外面では原油価格の上昇や米国の貿易政策や金融市場からの影響といったマイナ</t>
    <rPh sb="20" eb="22">
      <t>キンユウ</t>
    </rPh>
    <rPh sb="22" eb="24">
      <t>シジョウ</t>
    </rPh>
    <phoneticPr fontId="1"/>
  </si>
  <si>
    <t>ス要因もあげられる。</t>
    <phoneticPr fontId="1"/>
  </si>
  <si>
    <t>個人消費を下押しするものと考えられる。もっとも、2014年と比べて税率の引き上げ幅</t>
    <rPh sb="5" eb="7">
      <t>シタオ</t>
    </rPh>
    <phoneticPr fontId="3"/>
  </si>
  <si>
    <t>が小さいほか、景気下支え策が検討されており、改善の動きが続くと見込まれる。</t>
    <rPh sb="7" eb="9">
      <t>ケイキ</t>
    </rPh>
    <rPh sb="9" eb="10">
      <t>シタ</t>
    </rPh>
    <rPh sb="10" eb="11">
      <t>ササ</t>
    </rPh>
    <rPh sb="12" eb="13">
      <t>サク</t>
    </rPh>
    <rPh sb="14" eb="16">
      <t>ケントウ</t>
    </rPh>
    <rPh sb="22" eb="24">
      <t>カイゼン</t>
    </rPh>
    <rPh sb="25" eb="26">
      <t>ウゴ</t>
    </rPh>
    <rPh sb="28" eb="29">
      <t>ツヅ</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</si>
</sst>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0;&quot;▲ &quot;#,##0.00"/>
    <numFmt numFmtId="177" formatCode="#,##0.0;&quot;▲ &quot;#,##0.0"/>
    <numFmt numFmtId="178" formatCode="#,##0;&quot;▲ &quot;#,##0"/>
    <numFmt numFmtId="179" formatCode="#,##0_ "/>
    <numFmt numFmtId="180" formatCode="0_);[Red]\(0\)"/>
    <numFmt numFmtId="181" formatCode="0.0;&quot;▲ &quot;0.0"/>
    <numFmt numFmtId="182" formatCode="#,##0.0;[Red]\-#,##0.0"/>
    <numFmt numFmtId="183" formatCode="0_ "/>
    <numFmt numFmtId="184" formatCode="0;&quot;▲ &quot;0"/>
    <numFmt numFmtId="185" formatCode="#&quot;¥&quot;\!\ ###&quot;¥&quot;\!\ ##0"/>
  </numFmts>
  <fonts count="29">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0"/>
      <color rgb="FF222222"/>
      <name val="Arial"/>
      <family val="2"/>
    </font>
    <font>
      <sz val="10"/>
      <name val="Arial"/>
      <family val="2"/>
    </font>
    <font>
      <sz val="10.5"/>
      <color theme="1"/>
      <name val="Century"/>
      <family val="1"/>
    </font>
    <font>
      <sz val="30"/>
      <color theme="1"/>
      <name val="ＭＳ 明朝"/>
      <family val="1"/>
      <charset val="128"/>
    </font>
    <font>
      <sz val="18"/>
      <color theme="1"/>
      <name val="ＭＳ 明朝"/>
      <family val="1"/>
      <charset val="128"/>
    </font>
    <font>
      <sz val="20"/>
      <color theme="1"/>
      <name val="ＭＳ 明朝"/>
      <family val="1"/>
      <charset val="128"/>
    </font>
    <font>
      <sz val="20"/>
      <color theme="1"/>
      <name val="ＭＳ Ｐ明朝"/>
      <family val="1"/>
      <charset val="128"/>
    </font>
    <font>
      <sz val="22"/>
      <color theme="1"/>
      <name val="ＭＳ Ｐゴシック"/>
      <family val="2"/>
      <charset val="128"/>
      <scheme val="minor"/>
    </font>
    <font>
      <sz val="22"/>
      <color theme="1"/>
      <name val="ＭＳ 明朝"/>
      <family val="1"/>
      <charset val="128"/>
    </font>
    <font>
      <sz val="22"/>
      <color theme="1"/>
      <name val="Century"/>
      <family val="1"/>
    </font>
    <font>
      <b/>
      <sz val="10"/>
      <color rgb="FF222222"/>
      <name val="ＭＳ Ｐゴシック"/>
      <family val="3"/>
      <charset val="128"/>
    </font>
    <font>
      <b/>
      <sz val="10.5"/>
      <name val="ＭＳ Ｐゴシック"/>
      <family val="3"/>
      <charset val="128"/>
    </font>
    <font>
      <sz val="7"/>
      <name val="明朝"/>
      <family val="1"/>
      <charset val="128"/>
    </font>
    <font>
      <sz val="10.5"/>
      <name val="ＭＳ Ｐゴシック"/>
      <family val="3"/>
      <charset val="128"/>
    </font>
    <font>
      <sz val="8"/>
      <name val="ＭＳ ゴシック"/>
      <family val="3"/>
      <charset val="128"/>
    </font>
    <font>
      <sz val="10"/>
      <name val="ＭＳ Ｐゴシック"/>
      <family val="3"/>
      <charset val="128"/>
    </font>
    <font>
      <sz val="14"/>
      <name val="ＭＳ 明朝"/>
      <family val="1"/>
      <charset val="128"/>
    </font>
    <font>
      <sz val="11"/>
      <name val="明朝"/>
      <family val="1"/>
      <charset val="128"/>
    </font>
    <font>
      <sz val="9"/>
      <name val="ＭＳ 明朝"/>
      <family val="1"/>
      <charset val="128"/>
    </font>
    <font>
      <sz val="16"/>
      <name val="ＭＳ Ｐゴシック"/>
      <family val="3"/>
      <charset val="128"/>
    </font>
    <font>
      <sz val="12"/>
      <name val="ＭＳ Ｐゴシック"/>
      <family val="3"/>
      <charset val="128"/>
    </font>
    <font>
      <sz val="10"/>
      <name val="明朝"/>
      <family val="1"/>
      <charset val="128"/>
    </font>
    <font>
      <sz val="7"/>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indexed="42"/>
        <bgColor indexed="64"/>
      </patternFill>
    </fill>
  </fills>
  <borders count="55">
    <border>
      <left/>
      <right/>
      <top/>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
      <left/>
      <right/>
      <top style="thin">
        <color indexed="64"/>
      </top>
      <bottom style="medium">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0" fontId="7" fillId="0" borderId="0"/>
    <xf numFmtId="0" fontId="4" fillId="0" borderId="0"/>
    <xf numFmtId="0" fontId="20" fillId="0" borderId="0"/>
    <xf numFmtId="0" fontId="24" fillId="0" borderId="0"/>
  </cellStyleXfs>
  <cellXfs count="357">
    <xf numFmtId="0" fontId="0" fillId="0" borderId="0" xfId="0">
      <alignment vertical="center"/>
    </xf>
    <xf numFmtId="0" fontId="0" fillId="0" borderId="0" xfId="0" applyBorder="1">
      <alignment vertical="center"/>
    </xf>
    <xf numFmtId="0" fontId="0" fillId="2" borderId="0" xfId="0" applyFill="1">
      <alignment vertical="center"/>
    </xf>
    <xf numFmtId="0" fontId="6" fillId="2" borderId="0" xfId="0" applyFont="1" applyFill="1" applyAlignment="1">
      <alignment horizontal="left" vertical="center" wrapText="1"/>
    </xf>
    <xf numFmtId="0" fontId="0" fillId="2" borderId="0" xfId="0" applyFill="1" applyBorder="1">
      <alignment vertical="center"/>
    </xf>
    <xf numFmtId="0" fontId="0" fillId="0" borderId="0" xfId="0" applyAlignment="1">
      <alignment horizontal="left" vertical="center"/>
    </xf>
    <xf numFmtId="0" fontId="8" fillId="2" borderId="0" xfId="0" applyFont="1" applyFill="1" applyAlignment="1">
      <alignment horizontal="center" vertical="center"/>
    </xf>
    <xf numFmtId="0" fontId="9" fillId="2" borderId="0" xfId="0" applyFont="1" applyFill="1" applyAlignment="1">
      <alignment horizontal="left" vertical="center"/>
    </xf>
    <xf numFmtId="0" fontId="0" fillId="2" borderId="0" xfId="0" applyFill="1" applyAlignment="1">
      <alignment horizontal="left" vertical="center"/>
    </xf>
    <xf numFmtId="0" fontId="8" fillId="2" borderId="0" xfId="0" applyFont="1" applyFill="1" applyAlignment="1">
      <alignment horizontal="justify" vertical="center"/>
    </xf>
    <xf numFmtId="58" fontId="10" fillId="2" borderId="0" xfId="0" applyNumberFormat="1" applyFont="1" applyFill="1" applyAlignment="1">
      <alignment horizontal="center" vertical="center"/>
    </xf>
    <xf numFmtId="0" fontId="13" fillId="2" borderId="0" xfId="0" applyFont="1" applyFill="1" applyAlignment="1">
      <alignment horizontal="center" vertical="center"/>
    </xf>
    <xf numFmtId="0" fontId="12" fillId="2" borderId="0" xfId="0" applyFont="1" applyFill="1" applyAlignment="1">
      <alignment horizontal="left" vertical="center"/>
    </xf>
    <xf numFmtId="0" fontId="5" fillId="2" borderId="0" xfId="0" applyFont="1" applyFill="1" applyBorder="1">
      <alignment vertical="center"/>
    </xf>
    <xf numFmtId="0" fontId="0" fillId="2" borderId="25" xfId="0" applyFont="1" applyFill="1" applyBorder="1" applyAlignment="1">
      <alignment horizontal="center" vertical="center"/>
    </xf>
    <xf numFmtId="31" fontId="0" fillId="2" borderId="22" xfId="0" applyNumberFormat="1" applyFill="1" applyBorder="1" applyAlignment="1">
      <alignment horizontal="center" vertical="center"/>
    </xf>
    <xf numFmtId="0" fontId="0" fillId="2" borderId="22" xfId="0" applyFill="1" applyBorder="1" applyAlignment="1">
      <alignment horizontal="center" vertical="center"/>
    </xf>
    <xf numFmtId="31" fontId="0" fillId="2" borderId="21" xfId="0" applyNumberFormat="1" applyFill="1" applyBorder="1" applyAlignment="1">
      <alignment horizontal="center" vertical="center"/>
    </xf>
    <xf numFmtId="0" fontId="0" fillId="2" borderId="6" xfId="0" applyFill="1" applyBorder="1" applyAlignment="1">
      <alignment horizontal="center" vertical="center"/>
    </xf>
    <xf numFmtId="0" fontId="17" fillId="2" borderId="0" xfId="0" applyFont="1" applyFill="1" applyAlignment="1"/>
    <xf numFmtId="0" fontId="19" fillId="2" borderId="0" xfId="0" applyFont="1" applyFill="1" applyAlignment="1"/>
    <xf numFmtId="0" fontId="19" fillId="0" borderId="0" xfId="0" applyFont="1" applyBorder="1" applyAlignment="1"/>
    <xf numFmtId="0" fontId="19" fillId="0" borderId="0" xfId="0" applyFont="1" applyAlignment="1"/>
    <xf numFmtId="0" fontId="19" fillId="2" borderId="48" xfId="0" applyFont="1" applyFill="1" applyBorder="1" applyAlignment="1"/>
    <xf numFmtId="0" fontId="19" fillId="2" borderId="53" xfId="0" applyFont="1" applyFill="1" applyBorder="1" applyAlignment="1"/>
    <xf numFmtId="0" fontId="19" fillId="2" borderId="50" xfId="0" applyFont="1" applyFill="1" applyBorder="1" applyAlignment="1"/>
    <xf numFmtId="0" fontId="19" fillId="2" borderId="49" xfId="0" applyFont="1" applyFill="1" applyBorder="1" applyAlignment="1"/>
    <xf numFmtId="0" fontId="19" fillId="2" borderId="30" xfId="0" applyFont="1" applyFill="1" applyBorder="1" applyAlignment="1"/>
    <xf numFmtId="0" fontId="19" fillId="2" borderId="32" xfId="0" applyFont="1" applyFill="1" applyBorder="1" applyAlignment="1"/>
    <xf numFmtId="0" fontId="19" fillId="2" borderId="45" xfId="0" applyFont="1" applyFill="1" applyBorder="1" applyAlignment="1"/>
    <xf numFmtId="0" fontId="19" fillId="2" borderId="36" xfId="0" applyFont="1" applyFill="1" applyBorder="1" applyAlignment="1"/>
    <xf numFmtId="0" fontId="19" fillId="2" borderId="17" xfId="0" applyFont="1" applyFill="1" applyBorder="1" applyAlignment="1"/>
    <xf numFmtId="0" fontId="19" fillId="2" borderId="0" xfId="0" applyFont="1" applyFill="1" applyBorder="1" applyAlignment="1"/>
    <xf numFmtId="0" fontId="19" fillId="2" borderId="19" xfId="0" applyFont="1" applyFill="1" applyBorder="1" applyAlignment="1"/>
    <xf numFmtId="0" fontId="19" fillId="2" borderId="46" xfId="0" applyFont="1" applyFill="1" applyBorder="1" applyAlignment="1"/>
    <xf numFmtId="0" fontId="19" fillId="2" borderId="43" xfId="0" applyFont="1" applyFill="1" applyBorder="1" applyAlignment="1"/>
    <xf numFmtId="0" fontId="19" fillId="2" borderId="51" xfId="0" applyFont="1" applyFill="1" applyBorder="1" applyAlignment="1"/>
    <xf numFmtId="0" fontId="19" fillId="4" borderId="0" xfId="0" applyFont="1" applyFill="1" applyAlignment="1"/>
    <xf numFmtId="0" fontId="19" fillId="2" borderId="5" xfId="0" applyFont="1" applyFill="1" applyBorder="1" applyAlignment="1"/>
    <xf numFmtId="0" fontId="19" fillId="2" borderId="14" xfId="0" applyFont="1" applyFill="1" applyBorder="1" applyAlignment="1"/>
    <xf numFmtId="0" fontId="19" fillId="2" borderId="16" xfId="0" applyFont="1" applyFill="1" applyBorder="1" applyAlignment="1"/>
    <xf numFmtId="0" fontId="19" fillId="2" borderId="33" xfId="0" applyFont="1" applyFill="1" applyBorder="1" applyAlignment="1"/>
    <xf numFmtId="0" fontId="19" fillId="2" borderId="8" xfId="0" applyFont="1" applyFill="1" applyBorder="1" applyAlignment="1"/>
    <xf numFmtId="0" fontId="19" fillId="2" borderId="39" xfId="0" applyFont="1" applyFill="1" applyBorder="1" applyAlignment="1"/>
    <xf numFmtId="0" fontId="19" fillId="2" borderId="1" xfId="0" applyFont="1" applyFill="1" applyBorder="1" applyAlignment="1"/>
    <xf numFmtId="0" fontId="19" fillId="2" borderId="40" xfId="0" applyFont="1" applyFill="1" applyBorder="1" applyAlignment="1"/>
    <xf numFmtId="0" fontId="19" fillId="2" borderId="26" xfId="0" applyFont="1" applyFill="1" applyBorder="1" applyAlignment="1"/>
    <xf numFmtId="0" fontId="19" fillId="2" borderId="4" xfId="0" applyFont="1" applyFill="1" applyBorder="1" applyAlignment="1"/>
    <xf numFmtId="0" fontId="19" fillId="2" borderId="41" xfId="0" applyFont="1" applyFill="1" applyBorder="1" applyAlignment="1"/>
    <xf numFmtId="0" fontId="19" fillId="2" borderId="2" xfId="0" applyFont="1" applyFill="1" applyBorder="1" applyAlignment="1"/>
    <xf numFmtId="0" fontId="19" fillId="2" borderId="12" xfId="0" applyFont="1" applyFill="1" applyBorder="1" applyAlignment="1"/>
    <xf numFmtId="0" fontId="19" fillId="2" borderId="11" xfId="0" applyFont="1" applyFill="1" applyBorder="1" applyAlignment="1"/>
    <xf numFmtId="0" fontId="19" fillId="2" borderId="10" xfId="0" applyFont="1" applyFill="1" applyBorder="1" applyAlignment="1"/>
    <xf numFmtId="0" fontId="19" fillId="2" borderId="34" xfId="0" applyFont="1" applyFill="1" applyBorder="1" applyAlignment="1"/>
    <xf numFmtId="0" fontId="19" fillId="2" borderId="54" xfId="0" applyFont="1" applyFill="1" applyBorder="1" applyAlignment="1"/>
    <xf numFmtId="0" fontId="19" fillId="2" borderId="27" xfId="0" applyFont="1" applyFill="1" applyBorder="1" applyAlignment="1"/>
    <xf numFmtId="0" fontId="19" fillId="2" borderId="28" xfId="0" applyFont="1" applyFill="1" applyBorder="1" applyAlignment="1"/>
    <xf numFmtId="0" fontId="19" fillId="2" borderId="38" xfId="0" applyFont="1" applyFill="1" applyBorder="1" applyAlignment="1"/>
    <xf numFmtId="0" fontId="19" fillId="2" borderId="29" xfId="0" applyFont="1" applyFill="1" applyBorder="1" applyAlignment="1"/>
    <xf numFmtId="0" fontId="19" fillId="2" borderId="32" xfId="0" applyFont="1" applyFill="1" applyBorder="1" applyAlignment="1">
      <alignment horizontal="center" vertical="center"/>
    </xf>
    <xf numFmtId="0" fontId="19" fillId="2" borderId="17" xfId="0" applyFont="1" applyFill="1" applyBorder="1" applyAlignment="1">
      <alignment horizontal="center"/>
    </xf>
    <xf numFmtId="0" fontId="19" fillId="2" borderId="0" xfId="0" applyFont="1" applyFill="1" applyBorder="1" applyAlignment="1">
      <alignment horizontal="center" vertical="center"/>
    </xf>
    <xf numFmtId="0" fontId="19" fillId="2" borderId="15" xfId="0" applyFont="1" applyFill="1" applyBorder="1" applyAlignment="1"/>
    <xf numFmtId="0" fontId="19" fillId="2" borderId="18" xfId="0" applyFont="1" applyFill="1" applyBorder="1" applyAlignment="1"/>
    <xf numFmtId="0" fontId="19" fillId="2" borderId="24" xfId="0" applyFont="1" applyFill="1" applyBorder="1" applyAlignment="1">
      <alignment horizontal="center" vertical="center"/>
    </xf>
    <xf numFmtId="0" fontId="19" fillId="2" borderId="37" xfId="0" applyFont="1" applyFill="1" applyBorder="1" applyAlignment="1"/>
    <xf numFmtId="0" fontId="19" fillId="2" borderId="24" xfId="0" applyFont="1" applyFill="1" applyBorder="1" applyAlignment="1"/>
    <xf numFmtId="0" fontId="19" fillId="2" borderId="42" xfId="0" applyFont="1" applyFill="1" applyBorder="1" applyAlignment="1"/>
    <xf numFmtId="0" fontId="19" fillId="2" borderId="35" xfId="0" applyFont="1" applyFill="1" applyBorder="1" applyAlignment="1"/>
    <xf numFmtId="0" fontId="5" fillId="2" borderId="0" xfId="0" applyFont="1" applyFill="1" applyBorder="1" applyAlignment="1"/>
    <xf numFmtId="0" fontId="4" fillId="2" borderId="0" xfId="0" applyFont="1" applyFill="1" applyAlignment="1"/>
    <xf numFmtId="0" fontId="4" fillId="0" borderId="0" xfId="0" applyFont="1" applyAlignment="1"/>
    <xf numFmtId="0" fontId="4" fillId="2" borderId="25" xfId="4" applyNumberFormat="1" applyFont="1" applyFill="1" applyBorder="1"/>
    <xf numFmtId="0" fontId="4" fillId="2" borderId="26" xfId="4" applyNumberFormat="1" applyFont="1" applyFill="1" applyBorder="1" applyAlignment="1">
      <alignment horizontal="right"/>
    </xf>
    <xf numFmtId="0" fontId="19" fillId="2" borderId="1" xfId="0" applyFont="1" applyFill="1" applyBorder="1" applyAlignment="1">
      <alignment vertical="top" wrapText="1"/>
    </xf>
    <xf numFmtId="0" fontId="19" fillId="2" borderId="26" xfId="0" applyFont="1" applyFill="1" applyBorder="1" applyAlignment="1">
      <alignment vertical="top" wrapText="1"/>
    </xf>
    <xf numFmtId="0" fontId="4" fillId="2" borderId="15" xfId="4" applyNumberFormat="1" applyFont="1" applyFill="1" applyBorder="1"/>
    <xf numFmtId="0" fontId="4" fillId="2" borderId="5" xfId="4" applyNumberFormat="1" applyFont="1" applyFill="1" applyBorder="1"/>
    <xf numFmtId="0" fontId="19" fillId="2" borderId="25" xfId="0" applyFont="1" applyFill="1" applyBorder="1" applyAlignment="1">
      <alignment vertical="top" wrapText="1"/>
    </xf>
    <xf numFmtId="0" fontId="19" fillId="2" borderId="4" xfId="0" applyFont="1" applyFill="1" applyBorder="1" applyAlignment="1">
      <alignment vertical="top" wrapText="1"/>
    </xf>
    <xf numFmtId="0" fontId="19" fillId="2" borderId="0" xfId="0" quotePrefix="1" applyFont="1" applyFill="1" applyBorder="1" applyAlignment="1">
      <alignment vertical="top" wrapText="1"/>
    </xf>
    <xf numFmtId="0" fontId="4" fillId="2" borderId="6" xfId="4" applyNumberFormat="1" applyFont="1" applyFill="1" applyBorder="1"/>
    <xf numFmtId="49" fontId="5" fillId="2" borderId="7" xfId="4" applyNumberFormat="1" applyFont="1" applyFill="1" applyBorder="1"/>
    <xf numFmtId="178" fontId="4" fillId="2" borderId="7" xfId="0" applyNumberFormat="1" applyFont="1" applyFill="1" applyBorder="1" applyAlignment="1"/>
    <xf numFmtId="178" fontId="4" fillId="2" borderId="20" xfId="0" applyNumberFormat="1" applyFont="1" applyFill="1" applyBorder="1" applyAlignment="1"/>
    <xf numFmtId="179" fontId="4" fillId="2" borderId="15" xfId="4" applyNumberFormat="1" applyFont="1" applyFill="1" applyBorder="1"/>
    <xf numFmtId="0" fontId="4" fillId="2" borderId="0" xfId="0" applyFont="1" applyFill="1" applyBorder="1" applyAlignment="1"/>
    <xf numFmtId="178" fontId="4" fillId="2" borderId="0" xfId="0" applyNumberFormat="1" applyFont="1" applyFill="1" applyBorder="1" applyAlignment="1"/>
    <xf numFmtId="178" fontId="4" fillId="2" borderId="5" xfId="0" applyNumberFormat="1" applyFont="1" applyFill="1" applyBorder="1" applyAlignment="1"/>
    <xf numFmtId="179" fontId="4" fillId="2" borderId="22" xfId="4" applyNumberFormat="1" applyFont="1" applyFill="1" applyBorder="1"/>
    <xf numFmtId="0" fontId="4" fillId="2" borderId="2" xfId="0" applyFont="1" applyFill="1" applyBorder="1" applyAlignment="1"/>
    <xf numFmtId="178" fontId="4" fillId="2" borderId="2" xfId="0" applyNumberFormat="1" applyFont="1" applyFill="1" applyBorder="1" applyAlignment="1"/>
    <xf numFmtId="178" fontId="4" fillId="2" borderId="11" xfId="0" applyNumberFormat="1" applyFont="1" applyFill="1" applyBorder="1" applyAlignment="1"/>
    <xf numFmtId="49" fontId="5" fillId="2" borderId="20" xfId="4" applyNumberFormat="1" applyFont="1" applyFill="1" applyBorder="1"/>
    <xf numFmtId="178" fontId="4" fillId="2" borderId="15" xfId="0" applyNumberFormat="1" applyFont="1" applyFill="1" applyBorder="1" applyAlignment="1"/>
    <xf numFmtId="178" fontId="4" fillId="2" borderId="22" xfId="0" applyNumberFormat="1" applyFont="1" applyFill="1" applyBorder="1" applyAlignment="1"/>
    <xf numFmtId="0" fontId="4" fillId="2" borderId="1" xfId="4" applyNumberFormat="1" applyFont="1" applyFill="1" applyBorder="1" applyAlignment="1">
      <alignment horizontal="right"/>
    </xf>
    <xf numFmtId="0" fontId="4" fillId="2" borderId="22" xfId="4" applyNumberFormat="1" applyFont="1" applyFill="1" applyBorder="1"/>
    <xf numFmtId="0" fontId="4" fillId="2" borderId="2" xfId="4" applyNumberFormat="1" applyFont="1" applyFill="1" applyBorder="1"/>
    <xf numFmtId="177" fontId="4" fillId="2" borderId="6" xfId="1" applyNumberFormat="1" applyFont="1" applyFill="1" applyBorder="1" applyAlignment="1"/>
    <xf numFmtId="177" fontId="4" fillId="2" borderId="7" xfId="1" applyNumberFormat="1" applyFont="1" applyFill="1" applyBorder="1" applyAlignment="1"/>
    <xf numFmtId="177" fontId="4" fillId="2" borderId="20" xfId="1" applyNumberFormat="1" applyFont="1" applyFill="1" applyBorder="1" applyAlignment="1"/>
    <xf numFmtId="177" fontId="4" fillId="2" borderId="15" xfId="1" applyNumberFormat="1" applyFont="1" applyFill="1" applyBorder="1" applyAlignment="1"/>
    <xf numFmtId="177" fontId="4" fillId="2" borderId="0" xfId="1" applyNumberFormat="1" applyFont="1" applyFill="1" applyBorder="1" applyAlignment="1"/>
    <xf numFmtId="177" fontId="4" fillId="2" borderId="5" xfId="1" applyNumberFormat="1" applyFont="1" applyFill="1" applyBorder="1" applyAlignment="1"/>
    <xf numFmtId="177" fontId="4" fillId="2" borderId="22" xfId="1" applyNumberFormat="1" applyFont="1" applyFill="1" applyBorder="1" applyAlignment="1"/>
    <xf numFmtId="177" fontId="4" fillId="2" borderId="2" xfId="1" applyNumberFormat="1" applyFont="1" applyFill="1" applyBorder="1" applyAlignment="1"/>
    <xf numFmtId="177" fontId="4" fillId="2" borderId="11" xfId="1" applyNumberFormat="1" applyFont="1" applyFill="1" applyBorder="1" applyAlignment="1"/>
    <xf numFmtId="0" fontId="4" fillId="2" borderId="5" xfId="0" applyFont="1" applyFill="1" applyBorder="1" applyAlignment="1"/>
    <xf numFmtId="0" fontId="4" fillId="2" borderId="11" xfId="0" applyFont="1" applyFill="1" applyBorder="1" applyAlignment="1"/>
    <xf numFmtId="38" fontId="4" fillId="2" borderId="25" xfId="1" applyFont="1" applyFill="1" applyBorder="1" applyAlignment="1">
      <alignment vertical="center"/>
    </xf>
    <xf numFmtId="38" fontId="4" fillId="2" borderId="26" xfId="1" applyFont="1" applyFill="1" applyBorder="1" applyAlignment="1">
      <alignment horizontal="right" vertical="center"/>
    </xf>
    <xf numFmtId="180" fontId="4" fillId="2" borderId="25" xfId="0" applyNumberFormat="1" applyFont="1" applyFill="1" applyBorder="1" applyAlignment="1">
      <alignment vertical="center"/>
    </xf>
    <xf numFmtId="180" fontId="4" fillId="2" borderId="1" xfId="0" applyNumberFormat="1" applyFont="1" applyFill="1" applyBorder="1" applyAlignment="1">
      <alignment vertical="center"/>
    </xf>
    <xf numFmtId="0" fontId="4" fillId="2" borderId="25" xfId="0" applyFont="1" applyFill="1" applyBorder="1" applyAlignment="1"/>
    <xf numFmtId="0" fontId="4" fillId="2" borderId="1" xfId="0" applyFont="1" applyFill="1" applyBorder="1" applyAlignment="1"/>
    <xf numFmtId="38" fontId="4" fillId="2" borderId="15" xfId="1" applyFont="1" applyFill="1" applyBorder="1" applyAlignment="1">
      <alignment vertical="center"/>
    </xf>
    <xf numFmtId="38" fontId="4" fillId="2" borderId="5" xfId="1" applyFont="1" applyFill="1" applyBorder="1" applyAlignment="1">
      <alignment vertical="center"/>
    </xf>
    <xf numFmtId="0" fontId="4" fillId="2" borderId="1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5" xfId="0" applyFont="1" applyFill="1" applyBorder="1" applyAlignment="1"/>
    <xf numFmtId="38" fontId="4" fillId="2" borderId="22" xfId="1" applyFont="1" applyFill="1" applyBorder="1" applyAlignment="1">
      <alignment vertical="center"/>
    </xf>
    <xf numFmtId="38" fontId="4" fillId="2" borderId="11" xfId="1" applyFont="1" applyFill="1" applyBorder="1" applyAlignment="1">
      <alignment vertical="center"/>
    </xf>
    <xf numFmtId="0" fontId="4" fillId="2" borderId="22" xfId="0" applyFont="1" applyFill="1" applyBorder="1" applyAlignment="1">
      <alignment vertical="center"/>
    </xf>
    <xf numFmtId="0" fontId="4" fillId="2" borderId="2" xfId="0" applyFont="1" applyFill="1" applyBorder="1" applyAlignment="1">
      <alignment vertical="center"/>
    </xf>
    <xf numFmtId="0" fontId="4" fillId="2" borderId="2" xfId="0" applyFont="1" applyFill="1" applyBorder="1" applyAlignment="1">
      <alignment horizontal="center"/>
    </xf>
    <xf numFmtId="0" fontId="4" fillId="2" borderId="6" xfId="0" applyFont="1" applyFill="1" applyBorder="1" applyAlignment="1"/>
    <xf numFmtId="0" fontId="4" fillId="2" borderId="7" xfId="0" applyFont="1" applyFill="1" applyBorder="1" applyAlignment="1"/>
    <xf numFmtId="0" fontId="4" fillId="2" borderId="22" xfId="0" applyFont="1" applyFill="1" applyBorder="1" applyAlignment="1"/>
    <xf numFmtId="0" fontId="5" fillId="2" borderId="0" xfId="4" applyNumberFormat="1" applyFont="1" applyFill="1" applyBorder="1" applyAlignment="1"/>
    <xf numFmtId="0" fontId="4" fillId="2" borderId="0" xfId="0" applyFont="1" applyFill="1" applyBorder="1" applyAlignment="1">
      <alignment horizontal="center"/>
    </xf>
    <xf numFmtId="0" fontId="5" fillId="0" borderId="2" xfId="0" applyFont="1" applyFill="1" applyBorder="1" applyAlignment="1"/>
    <xf numFmtId="0" fontId="5" fillId="0" borderId="0" xfId="0" applyFont="1" applyFill="1" applyBorder="1" applyAlignment="1"/>
    <xf numFmtId="0" fontId="4" fillId="0" borderId="25" xfId="0" applyFont="1" applyBorder="1" applyAlignment="1"/>
    <xf numFmtId="0" fontId="4" fillId="0" borderId="1" xfId="0" applyFont="1" applyBorder="1" applyAlignment="1">
      <alignment horizontal="right"/>
    </xf>
    <xf numFmtId="180" fontId="4" fillId="0" borderId="25" xfId="0" applyNumberFormat="1" applyFont="1" applyBorder="1" applyAlignment="1">
      <alignment vertical="center"/>
    </xf>
    <xf numFmtId="180" fontId="4" fillId="0" borderId="1" xfId="0" applyNumberFormat="1" applyFont="1" applyBorder="1" applyAlignment="1">
      <alignment vertical="center"/>
    </xf>
    <xf numFmtId="180" fontId="4" fillId="4" borderId="1" xfId="0" applyNumberFormat="1" applyFont="1" applyFill="1" applyBorder="1" applyAlignment="1">
      <alignment vertical="center"/>
    </xf>
    <xf numFmtId="180" fontId="4" fillId="4" borderId="25" xfId="0" applyNumberFormat="1" applyFont="1" applyFill="1" applyBorder="1" applyAlignment="1">
      <alignment vertical="center"/>
    </xf>
    <xf numFmtId="180" fontId="4" fillId="4" borderId="26" xfId="0" applyNumberFormat="1" applyFont="1" applyFill="1" applyBorder="1" applyAlignment="1">
      <alignment vertical="center"/>
    </xf>
    <xf numFmtId="0" fontId="21" fillId="0" borderId="0" xfId="0" applyFont="1" applyAlignment="1"/>
    <xf numFmtId="0" fontId="4" fillId="0" borderId="15" xfId="0" applyFont="1" applyBorder="1" applyAlignment="1"/>
    <xf numFmtId="0" fontId="4" fillId="0" borderId="0" xfId="0" applyFont="1" applyBorder="1" applyAlignment="1"/>
    <xf numFmtId="0" fontId="4" fillId="0" borderId="22"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xf numFmtId="0" fontId="4" fillId="4" borderId="2" xfId="0" applyFont="1" applyFill="1" applyBorder="1" applyAlignment="1"/>
    <xf numFmtId="0" fontId="4" fillId="4" borderId="22" xfId="0" applyFont="1" applyFill="1" applyBorder="1" applyAlignment="1"/>
    <xf numFmtId="0" fontId="4" fillId="4" borderId="0" xfId="0" applyFont="1" applyFill="1" applyBorder="1" applyAlignment="1"/>
    <xf numFmtId="0" fontId="4" fillId="0" borderId="6" xfId="4" applyNumberFormat="1" applyFont="1" applyFill="1" applyBorder="1"/>
    <xf numFmtId="49" fontId="5" fillId="0" borderId="7" xfId="4" applyNumberFormat="1" applyFont="1" applyFill="1" applyBorder="1"/>
    <xf numFmtId="181" fontId="4" fillId="0" borderId="6" xfId="0" applyNumberFormat="1" applyFont="1" applyBorder="1" applyAlignment="1"/>
    <xf numFmtId="181" fontId="4" fillId="0" borderId="7" xfId="0" applyNumberFormat="1" applyFont="1" applyBorder="1" applyAlignment="1"/>
    <xf numFmtId="177" fontId="4" fillId="0" borderId="7" xfId="0" applyNumberFormat="1" applyFont="1" applyBorder="1" applyAlignment="1"/>
    <xf numFmtId="177" fontId="4" fillId="0" borderId="6" xfId="0" applyNumberFormat="1" applyFont="1" applyBorder="1" applyAlignment="1"/>
    <xf numFmtId="177" fontId="4" fillId="0" borderId="20" xfId="0" applyNumberFormat="1" applyFont="1" applyBorder="1" applyAlignment="1"/>
    <xf numFmtId="176" fontId="4" fillId="0" borderId="0" xfId="1" applyNumberFormat="1" applyFont="1" applyAlignment="1"/>
    <xf numFmtId="179" fontId="4" fillId="0" borderId="15" xfId="4" applyNumberFormat="1" applyFont="1" applyFill="1" applyBorder="1"/>
    <xf numFmtId="181" fontId="4" fillId="0" borderId="15" xfId="0" applyNumberFormat="1" applyFont="1" applyBorder="1" applyAlignment="1"/>
    <xf numFmtId="181" fontId="4" fillId="0" borderId="0" xfId="0" applyNumberFormat="1" applyFont="1" applyBorder="1" applyAlignment="1"/>
    <xf numFmtId="181" fontId="4" fillId="0" borderId="25" xfId="0" applyNumberFormat="1" applyFont="1" applyBorder="1" applyAlignment="1"/>
    <xf numFmtId="181" fontId="4" fillId="0" borderId="1" xfId="0" applyNumberFormat="1" applyFont="1" applyBorder="1" applyAlignment="1"/>
    <xf numFmtId="177" fontId="4" fillId="0" borderId="0" xfId="0" applyNumberFormat="1" applyFont="1" applyBorder="1" applyAlignment="1"/>
    <xf numFmtId="177" fontId="4" fillId="0" borderId="15" xfId="0" applyNumberFormat="1" applyFont="1" applyBorder="1" applyAlignment="1"/>
    <xf numFmtId="177" fontId="4" fillId="0" borderId="5" xfId="0" applyNumberFormat="1" applyFont="1" applyBorder="1" applyAlignment="1"/>
    <xf numFmtId="177" fontId="4" fillId="0" borderId="15" xfId="1" applyNumberFormat="1" applyFont="1" applyBorder="1" applyAlignment="1"/>
    <xf numFmtId="177" fontId="4" fillId="0" borderId="0" xfId="1" applyNumberFormat="1" applyFont="1" applyBorder="1" applyAlignment="1"/>
    <xf numFmtId="177" fontId="4" fillId="0" borderId="5" xfId="1" applyNumberFormat="1" applyFont="1" applyBorder="1" applyAlignment="1"/>
    <xf numFmtId="179" fontId="4" fillId="0" borderId="22" xfId="4" applyNumberFormat="1" applyFont="1" applyFill="1" applyBorder="1"/>
    <xf numFmtId="181" fontId="4" fillId="0" borderId="22" xfId="0" applyNumberFormat="1" applyFont="1" applyBorder="1" applyAlignment="1"/>
    <xf numFmtId="181" fontId="4" fillId="0" borderId="2" xfId="0" applyNumberFormat="1" applyFont="1" applyBorder="1" applyAlignment="1"/>
    <xf numFmtId="177" fontId="4" fillId="0" borderId="2" xfId="0" applyNumberFormat="1" applyFont="1" applyBorder="1" applyAlignment="1"/>
    <xf numFmtId="177" fontId="4" fillId="0" borderId="22" xfId="0" applyNumberFormat="1" applyFont="1" applyBorder="1" applyAlignment="1"/>
    <xf numFmtId="177" fontId="4" fillId="0" borderId="11" xfId="0" applyNumberFormat="1" applyFont="1" applyBorder="1" applyAlignment="1"/>
    <xf numFmtId="179" fontId="4" fillId="0" borderId="0" xfId="4" applyNumberFormat="1" applyFont="1" applyFill="1" applyBorder="1"/>
    <xf numFmtId="0" fontId="5" fillId="0" borderId="0" xfId="0" applyFont="1" applyAlignment="1"/>
    <xf numFmtId="177" fontId="4" fillId="0" borderId="6" xfId="1" applyNumberFormat="1" applyFont="1" applyBorder="1" applyAlignment="1"/>
    <xf numFmtId="177" fontId="4" fillId="0" borderId="7" xfId="1" applyNumberFormat="1" applyFont="1" applyBorder="1" applyAlignment="1"/>
    <xf numFmtId="177" fontId="4" fillId="0" borderId="20" xfId="1" applyNumberFormat="1" applyFont="1" applyBorder="1" applyAlignment="1"/>
    <xf numFmtId="181" fontId="4" fillId="4" borderId="15" xfId="0" applyNumberFormat="1" applyFont="1" applyFill="1" applyBorder="1" applyAlignment="1"/>
    <xf numFmtId="177" fontId="4" fillId="4" borderId="0" xfId="0" applyNumberFormat="1" applyFont="1" applyFill="1" applyBorder="1" applyAlignment="1"/>
    <xf numFmtId="177" fontId="4" fillId="4" borderId="15" xfId="0" applyNumberFormat="1" applyFont="1" applyFill="1" applyBorder="1" applyAlignment="1"/>
    <xf numFmtId="177" fontId="4" fillId="4" borderId="5" xfId="0" applyNumberFormat="1" applyFont="1" applyFill="1" applyBorder="1" applyAlignment="1"/>
    <xf numFmtId="177" fontId="4" fillId="0" borderId="22" xfId="1" applyNumberFormat="1" applyFont="1" applyBorder="1" applyAlignment="1"/>
    <xf numFmtId="177" fontId="4" fillId="0" borderId="2" xfId="1" applyNumberFormat="1" applyFont="1" applyBorder="1" applyAlignment="1"/>
    <xf numFmtId="0" fontId="19" fillId="2" borderId="0" xfId="0" applyFont="1" applyFill="1" applyAlignment="1">
      <alignment horizontal="center"/>
    </xf>
    <xf numFmtId="0" fontId="19" fillId="2" borderId="52" xfId="0" applyFont="1" applyFill="1" applyBorder="1" applyAlignment="1">
      <alignment horizontal="center"/>
    </xf>
    <xf numFmtId="0" fontId="19" fillId="2" borderId="32" xfId="0" applyFont="1" applyFill="1" applyBorder="1" applyAlignment="1">
      <alignment horizontal="center"/>
    </xf>
    <xf numFmtId="0" fontId="19" fillId="2" borderId="45" xfId="0" applyFont="1" applyFill="1" applyBorder="1" applyAlignment="1">
      <alignment horizontal="center"/>
    </xf>
    <xf numFmtId="0" fontId="19" fillId="2" borderId="30" xfId="0" applyFont="1" applyFill="1" applyBorder="1" applyAlignment="1">
      <alignment horizontal="center"/>
    </xf>
    <xf numFmtId="0" fontId="19" fillId="2" borderId="43" xfId="0" applyFont="1" applyFill="1" applyBorder="1" applyAlignment="1">
      <alignment horizontal="center"/>
    </xf>
    <xf numFmtId="0" fontId="19" fillId="2" borderId="46" xfId="0" applyFont="1" applyFill="1" applyBorder="1" applyAlignment="1">
      <alignment horizontal="center"/>
    </xf>
    <xf numFmtId="0" fontId="19" fillId="2" borderId="36" xfId="0" applyFont="1" applyFill="1" applyBorder="1" applyAlignment="1">
      <alignment horizontal="center"/>
    </xf>
    <xf numFmtId="0" fontId="19" fillId="2" borderId="44"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23" xfId="0" applyFont="1" applyFill="1" applyBorder="1" applyAlignment="1">
      <alignment horizontal="center" vertical="center"/>
    </xf>
    <xf numFmtId="0" fontId="19" fillId="2" borderId="42" xfId="0" applyFont="1" applyFill="1" applyBorder="1" applyAlignment="1">
      <alignment horizontal="center" vertical="center"/>
    </xf>
    <xf numFmtId="38" fontId="19" fillId="2" borderId="52" xfId="1" applyFont="1" applyFill="1" applyBorder="1" applyAlignment="1">
      <alignment vertical="center"/>
    </xf>
    <xf numFmtId="38" fontId="19" fillId="2" borderId="32" xfId="1" applyFont="1" applyFill="1" applyBorder="1" applyAlignment="1">
      <alignment vertical="center"/>
    </xf>
    <xf numFmtId="38" fontId="19" fillId="2" borderId="45" xfId="1" applyFont="1" applyFill="1" applyBorder="1" applyAlignment="1">
      <alignment vertical="center"/>
    </xf>
    <xf numFmtId="38" fontId="19" fillId="2" borderId="30" xfId="1" applyFont="1" applyFill="1" applyBorder="1" applyAlignment="1">
      <alignment vertical="center"/>
    </xf>
    <xf numFmtId="38" fontId="19" fillId="2" borderId="43" xfId="1" applyFont="1" applyFill="1" applyBorder="1" applyAlignment="1">
      <alignment vertical="center"/>
    </xf>
    <xf numFmtId="38" fontId="19" fillId="2" borderId="46" xfId="1" applyFont="1" applyFill="1" applyBorder="1" applyAlignment="1">
      <alignment vertical="center"/>
    </xf>
    <xf numFmtId="178" fontId="19" fillId="2" borderId="51" xfId="0" applyNumberFormat="1" applyFont="1" applyFill="1" applyBorder="1" applyAlignment="1"/>
    <xf numFmtId="0" fontId="19" fillId="2" borderId="13" xfId="0" applyFont="1" applyFill="1" applyBorder="1" applyAlignment="1"/>
    <xf numFmtId="177" fontId="19" fillId="2" borderId="9" xfId="1" applyNumberFormat="1" applyFont="1" applyFill="1" applyBorder="1" applyAlignment="1">
      <alignment vertical="center"/>
    </xf>
    <xf numFmtId="177" fontId="19" fillId="2" borderId="2" xfId="1" applyNumberFormat="1" applyFont="1" applyFill="1" applyBorder="1" applyAlignment="1">
      <alignment vertical="center"/>
    </xf>
    <xf numFmtId="177" fontId="19" fillId="2" borderId="22" xfId="1" applyNumberFormat="1" applyFont="1" applyFill="1" applyBorder="1" applyAlignment="1">
      <alignment vertical="center"/>
    </xf>
    <xf numFmtId="177" fontId="19" fillId="2" borderId="41" xfId="1" applyNumberFormat="1" applyFont="1" applyFill="1" applyBorder="1" applyAlignment="1">
      <alignment vertical="center"/>
    </xf>
    <xf numFmtId="177" fontId="19" fillId="2" borderId="10" xfId="1" applyNumberFormat="1" applyFont="1" applyFill="1" applyBorder="1" applyAlignment="1">
      <alignment vertical="center"/>
    </xf>
    <xf numFmtId="177" fontId="19" fillId="2" borderId="11" xfId="1" applyNumberFormat="1" applyFont="1" applyFill="1" applyBorder="1" applyAlignment="1">
      <alignment vertical="center"/>
    </xf>
    <xf numFmtId="38" fontId="19" fillId="2" borderId="13" xfId="1" applyFont="1" applyFill="1" applyBorder="1" applyAlignment="1">
      <alignment vertical="center"/>
    </xf>
    <xf numFmtId="38" fontId="19" fillId="2" borderId="0" xfId="1" applyFont="1" applyFill="1" applyBorder="1" applyAlignment="1">
      <alignment vertical="center"/>
    </xf>
    <xf numFmtId="38" fontId="19" fillId="2" borderId="15" xfId="1" applyFont="1" applyFill="1" applyBorder="1" applyAlignment="1">
      <alignment vertical="center"/>
    </xf>
    <xf numFmtId="38" fontId="19" fillId="2" borderId="17" xfId="1" applyFont="1" applyFill="1" applyBorder="1" applyAlignment="1">
      <alignment vertical="center"/>
    </xf>
    <xf numFmtId="38" fontId="19" fillId="2" borderId="14" xfId="1" applyFont="1" applyFill="1" applyBorder="1" applyAlignment="1">
      <alignment vertical="center"/>
    </xf>
    <xf numFmtId="38" fontId="19" fillId="2" borderId="5" xfId="1" applyFont="1" applyFill="1" applyBorder="1" applyAlignment="1">
      <alignment vertical="center"/>
    </xf>
    <xf numFmtId="178" fontId="19" fillId="2" borderId="31" xfId="0" applyNumberFormat="1" applyFont="1" applyFill="1" applyBorder="1" applyAlignment="1"/>
    <xf numFmtId="177" fontId="19" fillId="2" borderId="12" xfId="1" applyNumberFormat="1" applyFont="1" applyFill="1" applyBorder="1" applyAlignment="1">
      <alignment vertical="center"/>
    </xf>
    <xf numFmtId="0" fontId="19" fillId="2" borderId="3" xfId="0" applyFont="1" applyFill="1" applyBorder="1" applyAlignment="1">
      <alignment horizontal="center"/>
    </xf>
    <xf numFmtId="38" fontId="19" fillId="2" borderId="3" xfId="1" applyFont="1" applyFill="1" applyBorder="1" applyAlignment="1">
      <alignment vertical="center"/>
    </xf>
    <xf numFmtId="38" fontId="19" fillId="2" borderId="1" xfId="1" applyFont="1" applyFill="1" applyBorder="1" applyAlignment="1">
      <alignment vertical="center"/>
    </xf>
    <xf numFmtId="38" fontId="19" fillId="2" borderId="25" xfId="1" applyFont="1" applyFill="1" applyBorder="1" applyAlignment="1">
      <alignment vertical="center"/>
    </xf>
    <xf numFmtId="38" fontId="19" fillId="2" borderId="39" xfId="1" applyFont="1" applyFill="1" applyBorder="1" applyAlignment="1">
      <alignment vertical="center"/>
    </xf>
    <xf numFmtId="38" fontId="19" fillId="2" borderId="4" xfId="1" applyFont="1" applyFill="1" applyBorder="1" applyAlignment="1">
      <alignment vertical="center"/>
    </xf>
    <xf numFmtId="38" fontId="19" fillId="2" borderId="26" xfId="1" applyFont="1" applyFill="1" applyBorder="1" applyAlignment="1">
      <alignment vertical="center"/>
    </xf>
    <xf numFmtId="38" fontId="19" fillId="2" borderId="31" xfId="1" applyFont="1" applyFill="1" applyBorder="1" applyAlignment="1">
      <alignment vertical="center"/>
    </xf>
    <xf numFmtId="177" fontId="19" fillId="2" borderId="33" xfId="1" applyNumberFormat="1" applyFont="1" applyFill="1" applyBorder="1" applyAlignment="1">
      <alignment vertical="center"/>
    </xf>
    <xf numFmtId="0" fontId="19" fillId="2" borderId="44" xfId="0" applyFont="1" applyFill="1" applyBorder="1" applyAlignment="1"/>
    <xf numFmtId="177" fontId="19" fillId="2" borderId="44" xfId="1" applyNumberFormat="1" applyFont="1" applyFill="1" applyBorder="1" applyAlignment="1">
      <alignment vertical="center"/>
    </xf>
    <xf numFmtId="177" fontId="19" fillId="2" borderId="24" xfId="1" applyNumberFormat="1" applyFont="1" applyFill="1" applyBorder="1" applyAlignment="1">
      <alignment vertical="center"/>
    </xf>
    <xf numFmtId="177" fontId="19" fillId="2" borderId="35" xfId="1" applyNumberFormat="1" applyFont="1" applyFill="1" applyBorder="1" applyAlignment="1">
      <alignment vertical="center"/>
    </xf>
    <xf numFmtId="177" fontId="19" fillId="2" borderId="18" xfId="1" applyNumberFormat="1" applyFont="1" applyFill="1" applyBorder="1" applyAlignment="1">
      <alignment vertical="center"/>
    </xf>
    <xf numFmtId="177" fontId="19" fillId="2" borderId="23" xfId="1" applyNumberFormat="1" applyFont="1" applyFill="1" applyBorder="1" applyAlignment="1">
      <alignment vertical="center"/>
    </xf>
    <xf numFmtId="177" fontId="19" fillId="2" borderId="42" xfId="1" applyNumberFormat="1" applyFont="1" applyFill="1" applyBorder="1" applyAlignment="1">
      <alignment vertical="center"/>
    </xf>
    <xf numFmtId="177" fontId="19" fillId="2" borderId="47" xfId="1" applyNumberFormat="1" applyFont="1" applyFill="1" applyBorder="1" applyAlignment="1">
      <alignment vertical="center"/>
    </xf>
    <xf numFmtId="0" fontId="21" fillId="2" borderId="0" xfId="0" applyFont="1" applyFill="1" applyBorder="1" applyAlignment="1"/>
    <xf numFmtId="182" fontId="19" fillId="3" borderId="0" xfId="1" applyNumberFormat="1" applyFont="1" applyFill="1" applyAlignment="1"/>
    <xf numFmtId="0" fontId="19" fillId="3" borderId="0" xfId="0" applyFont="1" applyFill="1" applyAlignment="1"/>
    <xf numFmtId="183" fontId="19" fillId="0" borderId="0" xfId="0" applyNumberFormat="1" applyFont="1" applyAlignment="1"/>
    <xf numFmtId="177" fontId="19" fillId="0" borderId="0" xfId="1" applyNumberFormat="1" applyFont="1" applyAlignment="1"/>
    <xf numFmtId="38" fontId="19" fillId="0" borderId="0" xfId="1" applyFont="1" applyAlignment="1"/>
    <xf numFmtId="0" fontId="5" fillId="0" borderId="0" xfId="4" applyNumberFormat="1" applyFont="1" applyFill="1" applyBorder="1" applyAlignment="1"/>
    <xf numFmtId="0" fontId="23" fillId="0" borderId="0" xfId="0" applyFont="1" applyAlignment="1"/>
    <xf numFmtId="0" fontId="23" fillId="2" borderId="0" xfId="0" applyFont="1" applyFill="1" applyAlignment="1"/>
    <xf numFmtId="38" fontId="4" fillId="4" borderId="1" xfId="1" applyFont="1" applyFill="1" applyBorder="1" applyAlignment="1">
      <alignment vertical="center"/>
    </xf>
    <xf numFmtId="38" fontId="4" fillId="4" borderId="1" xfId="1" applyFont="1" applyFill="1" applyBorder="1" applyAlignment="1">
      <alignment horizontal="right" vertical="center"/>
    </xf>
    <xf numFmtId="180" fontId="4" fillId="5" borderId="1" xfId="0" applyNumberFormat="1" applyFont="1" applyFill="1" applyBorder="1" applyAlignment="1">
      <alignment vertical="center"/>
    </xf>
    <xf numFmtId="184" fontId="23" fillId="2" borderId="1" xfId="0" applyNumberFormat="1" applyFont="1" applyFill="1" applyBorder="1" applyAlignment="1"/>
    <xf numFmtId="38" fontId="4" fillId="4" borderId="0" xfId="1" applyFont="1" applyFill="1" applyBorder="1" applyAlignment="1">
      <alignment vertical="center"/>
    </xf>
    <xf numFmtId="0" fontId="4" fillId="5" borderId="0" xfId="0" applyFont="1" applyFill="1" applyBorder="1" applyAlignment="1">
      <alignment horizontal="center" vertical="center"/>
    </xf>
    <xf numFmtId="0" fontId="4" fillId="0" borderId="0" xfId="0" applyFont="1" applyBorder="1" applyAlignment="1">
      <alignment horizontal="center" vertical="center"/>
    </xf>
    <xf numFmtId="0" fontId="23" fillId="0" borderId="0" xfId="0" applyFont="1" applyBorder="1" applyAlignment="1"/>
    <xf numFmtId="0" fontId="23" fillId="2" borderId="0" xfId="0" applyFont="1" applyFill="1" applyBorder="1" applyAlignment="1"/>
    <xf numFmtId="0" fontId="23" fillId="5" borderId="0" xfId="0" applyFont="1" applyFill="1" applyBorder="1" applyAlignment="1"/>
    <xf numFmtId="38" fontId="4" fillId="4" borderId="2" xfId="1" applyFont="1" applyFill="1" applyBorder="1" applyAlignment="1">
      <alignment vertical="center"/>
    </xf>
    <xf numFmtId="0" fontId="4" fillId="5" borderId="2" xfId="0" applyFont="1" applyFill="1" applyBorder="1" applyAlignment="1">
      <alignment vertical="center"/>
    </xf>
    <xf numFmtId="0" fontId="4" fillId="0" borderId="2" xfId="0" applyFont="1" applyBorder="1" applyAlignment="1">
      <alignment vertical="center"/>
    </xf>
    <xf numFmtId="0" fontId="23" fillId="2" borderId="2" xfId="0" applyFont="1" applyFill="1" applyBorder="1" applyAlignment="1"/>
    <xf numFmtId="0" fontId="4" fillId="0" borderId="0" xfId="4" applyNumberFormat="1" applyFont="1" applyFill="1" applyBorder="1"/>
    <xf numFmtId="49" fontId="5" fillId="0" borderId="0" xfId="4" applyNumberFormat="1" applyFont="1" applyFill="1" applyBorder="1"/>
    <xf numFmtId="49" fontId="4" fillId="0" borderId="0" xfId="4" applyNumberFormat="1" applyFont="1" applyFill="1" applyBorder="1"/>
    <xf numFmtId="0" fontId="4" fillId="0" borderId="0" xfId="5" applyNumberFormat="1" applyFont="1" applyFill="1" applyBorder="1"/>
    <xf numFmtId="0" fontId="5" fillId="0" borderId="0" xfId="0" applyFont="1" applyFill="1" applyBorder="1" applyAlignment="1" applyProtection="1"/>
    <xf numFmtId="0" fontId="5" fillId="0" borderId="0" xfId="0" applyFont="1" applyFill="1" applyBorder="1" applyAlignment="1" applyProtection="1">
      <alignment horizontal="left"/>
    </xf>
    <xf numFmtId="185" fontId="5" fillId="0" borderId="0" xfId="5" applyNumberFormat="1" applyFont="1" applyFill="1" applyBorder="1" applyAlignment="1">
      <alignment horizontal="left"/>
    </xf>
    <xf numFmtId="0" fontId="5" fillId="0" borderId="0" xfId="4" applyNumberFormat="1" applyFont="1" applyFill="1" applyBorder="1"/>
    <xf numFmtId="185" fontId="5" fillId="0" borderId="0" xfId="5" applyNumberFormat="1" applyFont="1" applyFill="1" applyBorder="1"/>
    <xf numFmtId="0" fontId="4" fillId="0" borderId="2" xfId="5" applyNumberFormat="1" applyFont="1" applyFill="1" applyBorder="1"/>
    <xf numFmtId="49" fontId="4" fillId="0" borderId="2" xfId="4" applyNumberFormat="1" applyFont="1" applyFill="1" applyBorder="1"/>
    <xf numFmtId="0" fontId="23" fillId="5" borderId="2" xfId="0" applyFont="1" applyFill="1" applyBorder="1" applyAlignment="1"/>
    <xf numFmtId="0" fontId="4" fillId="0" borderId="1" xfId="4" applyNumberFormat="1" applyFont="1" applyFill="1" applyBorder="1"/>
    <xf numFmtId="38" fontId="23" fillId="0" borderId="0" xfId="1" applyFont="1" applyBorder="1" applyAlignment="1"/>
    <xf numFmtId="38" fontId="23" fillId="2" borderId="0" xfId="1" applyFont="1" applyFill="1" applyBorder="1" applyAlignment="1"/>
    <xf numFmtId="38" fontId="23" fillId="2" borderId="2" xfId="1" applyFont="1" applyFill="1" applyBorder="1" applyAlignment="1"/>
    <xf numFmtId="38" fontId="23" fillId="0" borderId="0" xfId="1" applyFont="1" applyAlignment="1"/>
    <xf numFmtId="38" fontId="4" fillId="2" borderId="7" xfId="1" applyFont="1" applyFill="1" applyBorder="1" applyAlignment="1"/>
    <xf numFmtId="38" fontId="4" fillId="2" borderId="0" xfId="1" applyFont="1" applyFill="1" applyBorder="1" applyAlignment="1"/>
    <xf numFmtId="38" fontId="4" fillId="2" borderId="2" xfId="1" applyFont="1" applyFill="1" applyBorder="1" applyAlignment="1"/>
    <xf numFmtId="0" fontId="0" fillId="4" borderId="0" xfId="0" applyFill="1" applyAlignment="1">
      <alignment vertical="center"/>
    </xf>
    <xf numFmtId="0" fontId="0" fillId="0" borderId="0" xfId="0" applyAlignment="1">
      <alignment vertical="center"/>
    </xf>
    <xf numFmtId="0" fontId="0" fillId="4" borderId="0" xfId="0" applyFill="1" applyAlignment="1"/>
    <xf numFmtId="0" fontId="26" fillId="4" borderId="0" xfId="0" quotePrefix="1" applyFont="1" applyFill="1" applyAlignment="1">
      <alignment horizontal="right"/>
    </xf>
    <xf numFmtId="0" fontId="0" fillId="4" borderId="0" xfId="0"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2" borderId="11" xfId="0" applyFill="1" applyBorder="1">
      <alignment vertical="center"/>
    </xf>
    <xf numFmtId="0" fontId="0" fillId="2" borderId="6" xfId="0" applyFont="1" applyFill="1" applyBorder="1" applyAlignment="1">
      <alignment horizontal="center" vertical="center"/>
    </xf>
    <xf numFmtId="31" fontId="0" fillId="2" borderId="6" xfId="0" applyNumberFormat="1" applyFill="1" applyBorder="1" applyAlignment="1">
      <alignment horizontal="center" vertical="center"/>
    </xf>
    <xf numFmtId="0" fontId="0" fillId="2" borderId="20" xfId="0" applyFill="1" applyBorder="1">
      <alignment vertical="center"/>
    </xf>
    <xf numFmtId="0" fontId="13" fillId="2" borderId="0" xfId="0" applyFont="1" applyFill="1">
      <alignment vertical="center"/>
    </xf>
    <xf numFmtId="0" fontId="23" fillId="0" borderId="0" xfId="0" applyFont="1" applyAlignment="1">
      <alignment horizontal="center"/>
    </xf>
    <xf numFmtId="178" fontId="4" fillId="2" borderId="6" xfId="0" applyNumberFormat="1" applyFont="1" applyFill="1" applyBorder="1" applyAlignment="1"/>
    <xf numFmtId="0" fontId="4" fillId="2" borderId="11" xfId="4" applyNumberFormat="1" applyFont="1" applyFill="1" applyBorder="1"/>
    <xf numFmtId="180" fontId="4" fillId="3" borderId="1" xfId="0" applyNumberFormat="1" applyFont="1" applyFill="1" applyBorder="1" applyAlignment="1">
      <alignment vertical="center"/>
    </xf>
    <xf numFmtId="0" fontId="4" fillId="0" borderId="26" xfId="0" applyFont="1" applyBorder="1" applyAlignment="1"/>
    <xf numFmtId="0" fontId="4" fillId="3" borderId="0" xfId="0" applyFont="1" applyFill="1" applyBorder="1" applyAlignment="1"/>
    <xf numFmtId="0" fontId="4" fillId="2" borderId="5" xfId="0" applyFont="1" applyFill="1" applyBorder="1" applyAlignment="1">
      <alignment horizontal="center"/>
    </xf>
    <xf numFmtId="0" fontId="4" fillId="3" borderId="2" xfId="0" applyFont="1" applyFill="1" applyBorder="1" applyAlignment="1">
      <alignment horizontal="center"/>
    </xf>
    <xf numFmtId="0" fontId="4" fillId="0" borderId="5" xfId="0" applyFont="1" applyBorder="1" applyAlignment="1"/>
    <xf numFmtId="0" fontId="0" fillId="2" borderId="0" xfId="0" applyFill="1" applyAlignment="1">
      <alignment vertical="center"/>
    </xf>
    <xf numFmtId="0" fontId="0" fillId="2" borderId="0" xfId="0" applyFont="1" applyFill="1" applyAlignment="1">
      <alignment vertical="center"/>
    </xf>
    <xf numFmtId="0" fontId="26" fillId="2" borderId="0" xfId="0" applyFont="1" applyFill="1" applyAlignment="1">
      <alignment vertical="center"/>
    </xf>
    <xf numFmtId="0" fontId="26" fillId="2" borderId="0" xfId="0" quotePrefix="1" applyFont="1" applyFill="1" applyAlignment="1">
      <alignment horizontal="right"/>
    </xf>
    <xf numFmtId="0" fontId="19" fillId="2" borderId="18" xfId="0" applyFont="1" applyFill="1" applyBorder="1" applyAlignment="1">
      <alignment horizontal="center" vertical="center"/>
    </xf>
    <xf numFmtId="0" fontId="19" fillId="2" borderId="37" xfId="0" applyFont="1" applyFill="1" applyBorder="1" applyAlignment="1">
      <alignment horizontal="center" vertical="center"/>
    </xf>
    <xf numFmtId="0" fontId="19" fillId="2" borderId="31" xfId="0" applyFont="1" applyFill="1" applyBorder="1" applyAlignment="1"/>
    <xf numFmtId="38" fontId="23" fillId="0" borderId="2" xfId="1" applyFont="1" applyBorder="1" applyAlignment="1"/>
    <xf numFmtId="0" fontId="27" fillId="2" borderId="0" xfId="0" applyFont="1" applyFill="1" applyAlignment="1"/>
    <xf numFmtId="38" fontId="4" fillId="2" borderId="1" xfId="1" applyFont="1" applyFill="1" applyBorder="1" applyAlignment="1">
      <alignment horizontal="center" vertical="center"/>
    </xf>
    <xf numFmtId="0" fontId="23" fillId="2" borderId="1" xfId="0" applyFont="1" applyFill="1" applyBorder="1" applyAlignment="1"/>
    <xf numFmtId="38" fontId="4" fillId="2" borderId="0" xfId="1" applyFont="1" applyFill="1" applyBorder="1" applyAlignment="1">
      <alignment vertical="center"/>
    </xf>
    <xf numFmtId="0" fontId="23" fillId="2" borderId="0" xfId="0" applyFont="1" applyFill="1" applyBorder="1" applyAlignment="1">
      <alignment horizontal="center"/>
    </xf>
    <xf numFmtId="0" fontId="4" fillId="2" borderId="0" xfId="0" applyFont="1" applyFill="1" applyBorder="1" applyAlignment="1">
      <alignment vertical="center"/>
    </xf>
    <xf numFmtId="49" fontId="5" fillId="2" borderId="1" xfId="4" applyNumberFormat="1" applyFont="1" applyFill="1" applyBorder="1"/>
    <xf numFmtId="38" fontId="23" fillId="2" borderId="1" xfId="1" applyFont="1" applyFill="1" applyBorder="1" applyAlignment="1"/>
    <xf numFmtId="177" fontId="23" fillId="2" borderId="0" xfId="1" applyNumberFormat="1" applyFont="1" applyFill="1" applyAlignment="1"/>
    <xf numFmtId="49" fontId="5" fillId="2" borderId="0" xfId="4" applyNumberFormat="1" applyFont="1" applyFill="1" applyBorder="1"/>
    <xf numFmtId="0" fontId="5" fillId="2" borderId="0" xfId="0" applyFont="1" applyFill="1" applyBorder="1" applyAlignment="1" applyProtection="1"/>
    <xf numFmtId="49" fontId="4" fillId="2" borderId="0" xfId="4" applyNumberFormat="1" applyFont="1" applyFill="1" applyBorder="1"/>
    <xf numFmtId="0" fontId="5" fillId="2" borderId="0" xfId="0" applyFont="1" applyFill="1" applyBorder="1" applyAlignment="1" applyProtection="1">
      <alignment horizontal="left"/>
    </xf>
    <xf numFmtId="0" fontId="4" fillId="2" borderId="0" xfId="4" applyNumberFormat="1" applyFont="1" applyFill="1" applyBorder="1"/>
    <xf numFmtId="185" fontId="5" fillId="2" borderId="0" xfId="5" applyNumberFormat="1" applyFont="1" applyFill="1" applyBorder="1" applyAlignment="1">
      <alignment horizontal="left"/>
    </xf>
    <xf numFmtId="0" fontId="5" fillId="2" borderId="0" xfId="4" applyNumberFormat="1" applyFont="1" applyFill="1" applyBorder="1"/>
    <xf numFmtId="185" fontId="5" fillId="2" borderId="0" xfId="5" applyNumberFormat="1" applyFont="1" applyFill="1" applyBorder="1"/>
    <xf numFmtId="49" fontId="4" fillId="2" borderId="2" xfId="4" applyNumberFormat="1" applyFont="1" applyFill="1" applyBorder="1"/>
    <xf numFmtId="38" fontId="23" fillId="2" borderId="0" xfId="1" applyFont="1" applyFill="1" applyAlignment="1"/>
    <xf numFmtId="177" fontId="23" fillId="2" borderId="2" xfId="1" applyNumberFormat="1" applyFont="1" applyFill="1" applyBorder="1" applyAlignment="1"/>
    <xf numFmtId="0" fontId="23" fillId="2" borderId="0" xfId="0" applyFont="1" applyFill="1" applyAlignment="1">
      <alignment horizontal="center"/>
    </xf>
    <xf numFmtId="49" fontId="4" fillId="0" borderId="0" xfId="4" applyNumberFormat="1" applyFont="1" applyFill="1" applyBorder="1" applyAlignment="1">
      <alignment horizontal="right"/>
    </xf>
    <xf numFmtId="177" fontId="19" fillId="2" borderId="19" xfId="1" applyNumberFormat="1" applyFont="1" applyFill="1" applyBorder="1" applyAlignment="1">
      <alignment vertical="center"/>
    </xf>
    <xf numFmtId="182" fontId="19" fillId="2" borderId="0" xfId="1" applyNumberFormat="1" applyFont="1" applyFill="1" applyAlignment="1"/>
    <xf numFmtId="38" fontId="19" fillId="2" borderId="0" xfId="1" applyFont="1" applyFill="1" applyAlignment="1"/>
    <xf numFmtId="0" fontId="0" fillId="0" borderId="0" xfId="0" applyAlignment="1">
      <alignment vertical="center" wrapText="1"/>
    </xf>
    <xf numFmtId="0" fontId="14" fillId="2" borderId="0" xfId="0" applyFont="1" applyFill="1" applyAlignment="1">
      <alignment horizontal="center" vertical="center"/>
    </xf>
    <xf numFmtId="31" fontId="10" fillId="2" borderId="0" xfId="0" applyNumberFormat="1" applyFont="1" applyFill="1" applyAlignment="1">
      <alignment horizontal="center" vertical="center"/>
    </xf>
    <xf numFmtId="0" fontId="11" fillId="2" borderId="0" xfId="0" applyFont="1" applyFill="1" applyAlignment="1">
      <alignment horizontal="center" vertical="center"/>
    </xf>
    <xf numFmtId="58" fontId="21" fillId="4" borderId="0" xfId="0" applyNumberFormat="1" applyFont="1" applyFill="1" applyAlignment="1">
      <alignment horizontal="left"/>
    </xf>
    <xf numFmtId="0" fontId="21" fillId="4" borderId="0" xfId="0" applyFont="1" applyFill="1" applyAlignment="1">
      <alignment horizontal="left"/>
    </xf>
    <xf numFmtId="0" fontId="25" fillId="4" borderId="0" xfId="0" applyFont="1" applyFill="1" applyAlignment="1"/>
    <xf numFmtId="0" fontId="0" fillId="4" borderId="0" xfId="0" applyFill="1" applyAlignment="1"/>
    <xf numFmtId="0" fontId="0" fillId="2" borderId="6" xfId="0" applyFill="1" applyBorder="1" applyAlignment="1">
      <alignment horizontal="center" vertical="center"/>
    </xf>
    <xf numFmtId="0" fontId="0" fillId="2" borderId="20" xfId="0" applyFill="1" applyBorder="1" applyAlignment="1">
      <alignment horizontal="center" vertical="center"/>
    </xf>
    <xf numFmtId="0" fontId="16" fillId="2" borderId="0" xfId="0" applyFont="1" applyFill="1" applyAlignment="1">
      <alignment horizontal="center" vertical="center" wrapText="1"/>
    </xf>
    <xf numFmtId="0" fontId="6" fillId="2" borderId="0" xfId="0" applyFont="1" applyFill="1" applyAlignment="1">
      <alignment horizontal="center" vertical="center" wrapText="1"/>
    </xf>
    <xf numFmtId="31" fontId="0" fillId="2" borderId="6" xfId="0" applyNumberFormat="1" applyFill="1" applyBorder="1" applyAlignment="1">
      <alignment horizontal="center" vertical="center"/>
    </xf>
    <xf numFmtId="31" fontId="0" fillId="2" borderId="20" xfId="0" applyNumberFormat="1" applyFill="1" applyBorder="1" applyAlignment="1">
      <alignment horizontal="center" vertical="center"/>
    </xf>
    <xf numFmtId="0" fontId="19" fillId="2" borderId="30" xfId="0" applyFont="1" applyFill="1" applyBorder="1" applyAlignment="1">
      <alignment horizontal="center" vertical="center"/>
    </xf>
    <xf numFmtId="0" fontId="19" fillId="2" borderId="36" xfId="0" applyFont="1" applyFill="1" applyBorder="1" applyAlignment="1">
      <alignment horizontal="center" vertical="center"/>
    </xf>
    <xf numFmtId="0" fontId="19" fillId="2" borderId="18" xfId="0" applyFont="1" applyFill="1" applyBorder="1" applyAlignment="1">
      <alignment horizontal="center" vertical="center"/>
    </xf>
    <xf numFmtId="0" fontId="19" fillId="2" borderId="37" xfId="0" applyFont="1" applyFill="1" applyBorder="1" applyAlignment="1">
      <alignment horizontal="center" vertical="center"/>
    </xf>
    <xf numFmtId="0" fontId="19" fillId="2" borderId="4" xfId="0" applyFont="1" applyFill="1" applyBorder="1" applyAlignment="1">
      <alignment horizontal="center" vertical="top" wrapText="1"/>
    </xf>
    <xf numFmtId="0" fontId="19" fillId="2" borderId="14" xfId="0" applyFont="1" applyFill="1" applyBorder="1" applyAlignment="1">
      <alignment horizontal="center" vertical="top" wrapText="1"/>
    </xf>
    <xf numFmtId="0" fontId="19" fillId="2" borderId="26" xfId="0" applyFont="1" applyFill="1" applyBorder="1" applyAlignment="1">
      <alignment horizontal="center" vertical="top" wrapText="1"/>
    </xf>
    <xf numFmtId="0" fontId="19" fillId="2" borderId="5" xfId="0" applyFont="1" applyFill="1" applyBorder="1" applyAlignment="1">
      <alignment horizontal="center" vertical="top" wrapText="1"/>
    </xf>
    <xf numFmtId="0" fontId="19" fillId="2" borderId="25" xfId="0" applyFont="1" applyFill="1" applyBorder="1" applyAlignment="1">
      <alignment horizontal="center" vertical="top" wrapText="1"/>
    </xf>
    <xf numFmtId="0" fontId="19" fillId="2" borderId="15" xfId="0" applyFont="1" applyFill="1" applyBorder="1" applyAlignment="1">
      <alignment horizontal="center" vertical="top" wrapText="1"/>
    </xf>
  </cellXfs>
  <cellStyles count="6">
    <cellStyle name="桁区切り" xfId="1" builtinId="6"/>
    <cellStyle name="標準" xfId="0" builtinId="0"/>
    <cellStyle name="標準 2" xfId="2"/>
    <cellStyle name="標準 2 3" xfId="3"/>
    <cellStyle name="標準_2001市町のすがた" xfId="4"/>
    <cellStyle name="標準_市町C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200"/>
              <a:t>実質経済成長率の推移</a:t>
            </a:r>
          </a:p>
        </c:rich>
      </c:tx>
      <c:layout>
        <c:manualLayout>
          <c:xMode val="edge"/>
          <c:yMode val="edge"/>
          <c:x val="0.10413057370160403"/>
          <c:y val="4.7847165656017134E-2"/>
        </c:manualLayout>
      </c:layout>
      <c:overlay val="0"/>
    </c:title>
    <c:autoTitleDeleted val="0"/>
    <c:plotArea>
      <c:layout>
        <c:manualLayout>
          <c:layoutTarget val="inner"/>
          <c:xMode val="edge"/>
          <c:yMode val="edge"/>
          <c:x val="0.12553670391866575"/>
          <c:y val="0.15178460308355496"/>
          <c:w val="0.81420705462899912"/>
          <c:h val="0.7386623775686576"/>
        </c:manualLayout>
      </c:layout>
      <c:lineChart>
        <c:grouping val="standard"/>
        <c:varyColors val="0"/>
        <c:ser>
          <c:idx val="0"/>
          <c:order val="0"/>
          <c:tx>
            <c:v>全国(H23基準）</c:v>
          </c:tx>
          <c:spPr>
            <a:ln>
              <a:prstDash val="sysDash"/>
            </a:ln>
          </c:spPr>
          <c:dLbls>
            <c:dLbl>
              <c:idx val="0"/>
              <c:layout>
                <c:manualLayout>
                  <c:x val="-3.9909337455946124E-2"/>
                  <c:y val="-5.5780361891849692E-2"/>
                </c:manualLayout>
              </c:layout>
              <c:spPr/>
              <c:txPr>
                <a:bodyPr/>
                <a:lstStyle/>
                <a:p>
                  <a:pPr>
                    <a:defRPr/>
                  </a:pPr>
                  <a:endParaRPr lang="ja-JP"/>
                </a:p>
              </c:txPr>
              <c:dLblPos val="r"/>
              <c:showLegendKey val="0"/>
              <c:showVal val="1"/>
              <c:showCatName val="0"/>
              <c:showSerName val="0"/>
              <c:showPercent val="0"/>
              <c:showBubbleSize val="0"/>
            </c:dLbl>
            <c:dLbl>
              <c:idx val="1"/>
              <c:layout>
                <c:manualLayout>
                  <c:x val="-3.3277870216306155E-2"/>
                  <c:y val="-7.0640176600441584E-2"/>
                </c:manualLayout>
              </c:layout>
              <c:spPr>
                <a:noFill/>
                <a:ln w="25400">
                  <a:noFill/>
                </a:ln>
              </c:spPr>
              <c:txPr>
                <a:bodyPr/>
                <a:lstStyle/>
                <a:p>
                  <a:pPr>
                    <a:defRPr/>
                  </a:pPr>
                  <a:endParaRPr lang="ja-JP"/>
                </a:p>
              </c:txPr>
              <c:dLblPos val="r"/>
              <c:showLegendKey val="0"/>
              <c:showVal val="1"/>
              <c:showCatName val="0"/>
              <c:showSerName val="0"/>
              <c:showPercent val="0"/>
              <c:showBubbleSize val="0"/>
            </c:dLbl>
            <c:dLbl>
              <c:idx val="2"/>
              <c:layout>
                <c:manualLayout>
                  <c:x val="-3.3225362958662429E-2"/>
                  <c:y val="8.3198741571444981E-2"/>
                </c:manualLayout>
              </c:layout>
              <c:spPr/>
              <c:txPr>
                <a:bodyPr/>
                <a:lstStyle/>
                <a:p>
                  <a:pPr>
                    <a:defRPr/>
                  </a:pPr>
                  <a:endParaRPr lang="ja-JP"/>
                </a:p>
              </c:txPr>
              <c:dLblPos val="r"/>
              <c:showLegendKey val="0"/>
              <c:showVal val="1"/>
              <c:showCatName val="0"/>
              <c:showSerName val="0"/>
              <c:showPercent val="0"/>
              <c:showBubbleSize val="0"/>
            </c:dLbl>
            <c:dLbl>
              <c:idx val="3"/>
              <c:layout>
                <c:manualLayout>
                  <c:x val="-3.027057101733251E-2"/>
                  <c:y val="-5.9543112666472248E-2"/>
                </c:manualLayout>
              </c:layout>
              <c:spPr/>
              <c:txPr>
                <a:bodyPr/>
                <a:lstStyle/>
                <a:p>
                  <a:pPr>
                    <a:defRPr/>
                  </a:pPr>
                  <a:endParaRPr lang="ja-JP"/>
                </a:p>
              </c:txPr>
              <c:dLblPos val="r"/>
              <c:showLegendKey val="0"/>
              <c:showVal val="1"/>
              <c:showCatName val="0"/>
              <c:showSerName val="0"/>
              <c:showPercent val="0"/>
              <c:showBubbleSize val="0"/>
            </c:dLbl>
            <c:dLbl>
              <c:idx val="4"/>
              <c:layout>
                <c:manualLayout>
                  <c:x val="-3.4762428889937143E-2"/>
                  <c:y val="-5.6634940834415899E-2"/>
                </c:manualLayout>
              </c:layout>
              <c:spPr/>
              <c:txPr>
                <a:bodyPr/>
                <a:lstStyle/>
                <a:p>
                  <a:pPr>
                    <a:defRPr/>
                  </a:pPr>
                  <a:endParaRPr lang="ja-JP"/>
                </a:p>
              </c:txPr>
              <c:dLblPos val="r"/>
              <c:showLegendKey val="0"/>
              <c:showVal val="1"/>
              <c:showCatName val="0"/>
              <c:showSerName val="0"/>
              <c:showPercent val="0"/>
              <c:showBubbleSize val="0"/>
            </c:dLbl>
            <c:dLbl>
              <c:idx val="5"/>
              <c:layout>
                <c:manualLayout>
                  <c:x val="-3.3622248831799248E-2"/>
                  <c:y val="-4.948098659384749E-2"/>
                </c:manualLayout>
              </c:layout>
              <c:spPr/>
              <c:txPr>
                <a:bodyPr/>
                <a:lstStyle/>
                <a:p>
                  <a:pPr>
                    <a:defRPr/>
                  </a:pPr>
                  <a:endParaRPr lang="ja-JP"/>
                </a:p>
              </c:txPr>
              <c:dLblPos val="r"/>
              <c:showLegendKey val="0"/>
              <c:showVal val="1"/>
              <c:showCatName val="0"/>
              <c:showSerName val="0"/>
              <c:showPercent val="0"/>
              <c:showBubbleSize val="0"/>
            </c:dLbl>
            <c:dLbl>
              <c:idx val="6"/>
              <c:layout>
                <c:manualLayout>
                  <c:x val="-2.9331011042974468E-2"/>
                  <c:y val="-5.1796707229778097E-2"/>
                </c:manualLayout>
              </c:layout>
              <c:spPr/>
              <c:txPr>
                <a:bodyPr/>
                <a:lstStyle/>
                <a:p>
                  <a:pPr>
                    <a:defRPr/>
                  </a:pPr>
                  <a:endParaRPr lang="ja-JP"/>
                </a:p>
              </c:txPr>
              <c:dLblPos val="r"/>
              <c:showLegendKey val="0"/>
              <c:showVal val="1"/>
              <c:showCatName val="0"/>
              <c:showSerName val="0"/>
              <c:showPercent val="0"/>
              <c:showBubbleSize val="0"/>
            </c:dLbl>
            <c:dLbl>
              <c:idx val="7"/>
              <c:layout>
                <c:manualLayout>
                  <c:x val="-3.9933444259567387E-2"/>
                  <c:y val="-5.2980132450331209E-2"/>
                </c:manualLayout>
              </c:layout>
              <c:spPr/>
              <c:txPr>
                <a:bodyPr/>
                <a:lstStyle/>
                <a:p>
                  <a:pPr>
                    <a:defRPr/>
                  </a:pPr>
                  <a:endParaRPr lang="ja-JP"/>
                </a:p>
              </c:txPr>
              <c:dLblPos val="r"/>
              <c:showLegendKey val="0"/>
              <c:showVal val="1"/>
              <c:showCatName val="0"/>
              <c:showSerName val="0"/>
              <c:showPercent val="0"/>
              <c:showBubbleSize val="0"/>
            </c:dLbl>
            <c:dLbl>
              <c:idx val="8"/>
              <c:layout>
                <c:manualLayout>
                  <c:x val="-2.8840820854132001E-2"/>
                  <c:y val="3.9735099337748346E-2"/>
                </c:manualLayout>
              </c:layout>
              <c:spPr/>
              <c:txPr>
                <a:bodyPr/>
                <a:lstStyle/>
                <a:p>
                  <a:pPr>
                    <a:defRPr/>
                  </a:pPr>
                  <a:endParaRPr lang="ja-JP"/>
                </a:p>
              </c:txPr>
              <c:dLblPos val="r"/>
              <c:showLegendKey val="0"/>
              <c:showVal val="1"/>
              <c:showCatName val="0"/>
              <c:showSerName val="0"/>
              <c:showPercent val="0"/>
              <c:showBubbleSize val="0"/>
            </c:dLbl>
            <c:spPr>
              <a:noFill/>
              <a:ln w="25400">
                <a:noFill/>
              </a:ln>
            </c:spPr>
            <c:showLegendKey val="0"/>
            <c:showVal val="1"/>
            <c:showCatName val="0"/>
            <c:showSerName val="0"/>
            <c:showPercent val="0"/>
            <c:showBubbleSize val="0"/>
            <c:showLeaderLines val="0"/>
          </c:dLbls>
          <c:cat>
            <c:numLit>
              <c:formatCode>#,##0_);\(#,##0\)</c:formatCode>
              <c:ptCount val="6"/>
              <c:pt idx="0">
                <c:v>26</c:v>
              </c:pt>
              <c:pt idx="1">
                <c:v>27</c:v>
              </c:pt>
              <c:pt idx="2">
                <c:v>28</c:v>
              </c:pt>
              <c:pt idx="3">
                <c:v>29</c:v>
              </c:pt>
              <c:pt idx="4">
                <c:v>30</c:v>
              </c:pt>
              <c:pt idx="5">
                <c:v>31</c:v>
              </c:pt>
            </c:numLit>
          </c:cat>
          <c:val>
            <c:numLit>
              <c:formatCode>#,##0.0;"▲ "#,##0.0</c:formatCode>
              <c:ptCount val="6"/>
              <c:pt idx="0">
                <c:v>-0.3</c:v>
              </c:pt>
              <c:pt idx="1">
                <c:v>1.4</c:v>
              </c:pt>
              <c:pt idx="2">
                <c:v>1.2</c:v>
              </c:pt>
              <c:pt idx="3">
                <c:v>1.6</c:v>
              </c:pt>
              <c:pt idx="4">
                <c:v>1.5</c:v>
              </c:pt>
              <c:pt idx="5">
                <c:v>1.5</c:v>
              </c:pt>
            </c:numLit>
          </c:val>
          <c:smooth val="0"/>
        </c:ser>
        <c:ser>
          <c:idx val="1"/>
          <c:order val="1"/>
          <c:tx>
            <c:v>兵庫県(H23基準）</c:v>
          </c:tx>
          <c:dLbls>
            <c:dLbl>
              <c:idx val="0"/>
              <c:layout>
                <c:manualLayout>
                  <c:x val="-5.1026067665002776E-2"/>
                  <c:y val="5.2980132450331209E-2"/>
                </c:manualLayout>
              </c:layout>
              <c:spPr/>
              <c:txPr>
                <a:bodyPr/>
                <a:lstStyle/>
                <a:p>
                  <a:pPr>
                    <a:defRPr/>
                  </a:pPr>
                  <a:endParaRPr lang="ja-JP"/>
                </a:p>
              </c:txPr>
              <c:dLblPos val="r"/>
              <c:showLegendKey val="0"/>
              <c:showVal val="1"/>
              <c:showCatName val="0"/>
              <c:showSerName val="0"/>
              <c:showPercent val="0"/>
              <c:showBubbleSize val="0"/>
            </c:dLbl>
            <c:dLbl>
              <c:idx val="1"/>
              <c:layout>
                <c:manualLayout>
                  <c:x val="-3.5323003979341329E-2"/>
                  <c:y val="5.7543766625131457E-2"/>
                </c:manualLayout>
              </c:layout>
              <c:spPr/>
              <c:txPr>
                <a:bodyPr/>
                <a:lstStyle/>
                <a:p>
                  <a:pPr>
                    <a:defRPr/>
                  </a:pPr>
                  <a:endParaRPr lang="ja-JP"/>
                </a:p>
              </c:txPr>
              <c:dLblPos val="r"/>
              <c:showLegendKey val="0"/>
              <c:showVal val="1"/>
              <c:showCatName val="0"/>
              <c:showSerName val="0"/>
              <c:showPercent val="0"/>
              <c:showBubbleSize val="0"/>
            </c:dLbl>
            <c:dLbl>
              <c:idx val="2"/>
              <c:layout>
                <c:manualLayout>
                  <c:x val="-4.1943950554567774E-2"/>
                  <c:y val="-9.3472608853186284E-2"/>
                </c:manualLayout>
              </c:layout>
              <c:spPr/>
              <c:txPr>
                <a:bodyPr/>
                <a:lstStyle/>
                <a:p>
                  <a:pPr>
                    <a:defRPr/>
                  </a:pPr>
                  <a:endParaRPr lang="ja-JP"/>
                </a:p>
              </c:txPr>
              <c:dLblPos val="r"/>
              <c:showLegendKey val="0"/>
              <c:showVal val="1"/>
              <c:showCatName val="0"/>
              <c:showSerName val="0"/>
              <c:showPercent val="0"/>
              <c:showBubbleSize val="0"/>
            </c:dLbl>
            <c:dLbl>
              <c:idx val="3"/>
              <c:layout>
                <c:manualLayout>
                  <c:x val="-2.9117650616253613E-2"/>
                  <c:y val="8.2838180580962734E-2"/>
                </c:manualLayout>
              </c:layout>
              <c:spPr/>
              <c:txPr>
                <a:bodyPr/>
                <a:lstStyle/>
                <a:p>
                  <a:pPr>
                    <a:defRPr/>
                  </a:pPr>
                  <a:endParaRPr lang="ja-JP"/>
                </a:p>
              </c:txPr>
              <c:dLblPos val="r"/>
              <c:showLegendKey val="0"/>
              <c:showVal val="1"/>
              <c:showCatName val="0"/>
              <c:showSerName val="0"/>
              <c:showPercent val="0"/>
              <c:showBubbleSize val="0"/>
            </c:dLbl>
            <c:dLbl>
              <c:idx val="4"/>
              <c:layout>
                <c:manualLayout>
                  <c:x val="-3.4211530010361611E-2"/>
                  <c:y val="6.1749604531756763E-2"/>
                </c:manualLayout>
              </c:layout>
              <c:spPr/>
              <c:txPr>
                <a:bodyPr/>
                <a:lstStyle/>
                <a:p>
                  <a:pPr>
                    <a:defRPr/>
                  </a:pPr>
                  <a:endParaRPr lang="ja-JP"/>
                </a:p>
              </c:txPr>
              <c:dLblPos val="r"/>
              <c:showLegendKey val="0"/>
              <c:showVal val="1"/>
              <c:showCatName val="0"/>
              <c:showSerName val="0"/>
              <c:showPercent val="0"/>
              <c:showBubbleSize val="0"/>
            </c:dLbl>
            <c:dLbl>
              <c:idx val="5"/>
              <c:layout>
                <c:manualLayout>
                  <c:x val="-3.1225935467743951E-2"/>
                  <c:y val="-6.8694998983712868E-2"/>
                </c:manualLayout>
              </c:layout>
              <c:spPr/>
              <c:txPr>
                <a:bodyPr/>
                <a:lstStyle/>
                <a:p>
                  <a:pPr>
                    <a:defRPr/>
                  </a:pPr>
                  <a:endParaRPr lang="ja-JP"/>
                </a:p>
              </c:txPr>
              <c:dLblPos val="r"/>
              <c:showLegendKey val="0"/>
              <c:showVal val="1"/>
              <c:showCatName val="0"/>
              <c:showSerName val="0"/>
              <c:showPercent val="0"/>
              <c:showBubbleSize val="0"/>
            </c:dLbl>
            <c:dLbl>
              <c:idx val="6"/>
              <c:layout>
                <c:manualLayout>
                  <c:x val="-3.4092835169797324E-2"/>
                  <c:y val="6.7586450683563545E-2"/>
                </c:manualLayout>
              </c:layout>
              <c:spPr/>
              <c:txPr>
                <a:bodyPr/>
                <a:lstStyle/>
                <a:p>
                  <a:pPr>
                    <a:defRPr/>
                  </a:pPr>
                  <a:endParaRPr lang="ja-JP"/>
                </a:p>
              </c:txPr>
              <c:dLblPos val="r"/>
              <c:showLegendKey val="0"/>
              <c:showVal val="1"/>
              <c:showCatName val="0"/>
              <c:showSerName val="0"/>
              <c:showPercent val="0"/>
              <c:showBubbleSize val="0"/>
            </c:dLbl>
            <c:dLbl>
              <c:idx val="8"/>
              <c:layout>
                <c:manualLayout>
                  <c:x val="-3.5496394897393237E-2"/>
                  <c:y val="-5.2980132450331126E-2"/>
                </c:manualLayout>
              </c:layout>
              <c:spPr/>
              <c:txPr>
                <a:bodyPr/>
                <a:lstStyle/>
                <a:p>
                  <a:pPr>
                    <a:defRPr/>
                  </a:pPr>
                  <a:endParaRPr lang="ja-JP"/>
                </a:p>
              </c:txPr>
              <c:dLblPos val="r"/>
              <c:showLegendKey val="0"/>
              <c:showVal val="1"/>
              <c:showCatName val="0"/>
              <c:showSerName val="0"/>
              <c:showPercent val="0"/>
              <c:showBubbleSize val="0"/>
            </c:dLbl>
            <c:spPr>
              <a:noFill/>
              <a:ln w="25400">
                <a:noFill/>
              </a:ln>
            </c:spPr>
            <c:showLegendKey val="0"/>
            <c:showVal val="1"/>
            <c:showCatName val="0"/>
            <c:showSerName val="0"/>
            <c:showPercent val="0"/>
            <c:showBubbleSize val="0"/>
            <c:showLeaderLines val="0"/>
          </c:dLbls>
          <c:cat>
            <c:numLit>
              <c:formatCode>#,##0_);\(#,##0\)</c:formatCode>
              <c:ptCount val="6"/>
              <c:pt idx="0">
                <c:v>26</c:v>
              </c:pt>
              <c:pt idx="1">
                <c:v>27</c:v>
              </c:pt>
              <c:pt idx="2">
                <c:v>28</c:v>
              </c:pt>
              <c:pt idx="3">
                <c:v>29</c:v>
              </c:pt>
              <c:pt idx="4">
                <c:v>30</c:v>
              </c:pt>
              <c:pt idx="5">
                <c:v>31</c:v>
              </c:pt>
            </c:numLit>
          </c:cat>
          <c:val>
            <c:numLit>
              <c:formatCode>#,##0.0;"▲ "#,##0.0</c:formatCode>
              <c:ptCount val="6"/>
              <c:pt idx="0">
                <c:v>1.9</c:v>
              </c:pt>
              <c:pt idx="1">
                <c:v>1.3</c:v>
              </c:pt>
              <c:pt idx="2">
                <c:v>-0.2</c:v>
              </c:pt>
              <c:pt idx="3">
                <c:v>1.2</c:v>
              </c:pt>
              <c:pt idx="4">
                <c:v>1.4</c:v>
              </c:pt>
              <c:pt idx="5">
                <c:v>2.1</c:v>
              </c:pt>
            </c:numLit>
          </c:val>
          <c:smooth val="0"/>
        </c:ser>
        <c:dLbls>
          <c:showLegendKey val="0"/>
          <c:showVal val="0"/>
          <c:showCatName val="0"/>
          <c:showSerName val="0"/>
          <c:showPercent val="0"/>
          <c:showBubbleSize val="0"/>
        </c:dLbls>
        <c:marker val="1"/>
        <c:smooth val="0"/>
        <c:axId val="123828480"/>
        <c:axId val="123851136"/>
      </c:lineChart>
      <c:catAx>
        <c:axId val="123828480"/>
        <c:scaling>
          <c:orientation val="minMax"/>
        </c:scaling>
        <c:delete val="0"/>
        <c:axPos val="b"/>
        <c:title>
          <c:tx>
            <c:rich>
              <a:bodyPr/>
              <a:lstStyle/>
              <a:p>
                <a:pPr>
                  <a:defRPr/>
                </a:pPr>
                <a:r>
                  <a:rPr lang="ja-JP" altLang="en-US"/>
                  <a:t>年度</a:t>
                </a:r>
              </a:p>
            </c:rich>
          </c:tx>
          <c:layout>
            <c:manualLayout>
              <c:xMode val="edge"/>
              <c:yMode val="edge"/>
              <c:x val="0.92640597344686759"/>
              <c:y val="0.9281705948372615"/>
            </c:manualLayout>
          </c:layout>
          <c:overlay val="0"/>
        </c:title>
        <c:numFmt formatCode="#,##0_);\(#,##0\)" sourceLinked="1"/>
        <c:majorTickMark val="out"/>
        <c:minorTickMark val="none"/>
        <c:tickLblPos val="nextTo"/>
        <c:crossAx val="123851136"/>
        <c:crossesAt val="-6"/>
        <c:auto val="0"/>
        <c:lblAlgn val="ctr"/>
        <c:lblOffset val="100"/>
        <c:noMultiLvlLbl val="0"/>
      </c:catAx>
      <c:valAx>
        <c:axId val="123851136"/>
        <c:scaling>
          <c:orientation val="minMax"/>
        </c:scaling>
        <c:delete val="0"/>
        <c:axPos val="l"/>
        <c:majorGridlines/>
        <c:numFmt formatCode="#,##0.0;&quot;▲ &quot;#,##0.0" sourceLinked="1"/>
        <c:majorTickMark val="out"/>
        <c:minorTickMark val="none"/>
        <c:tickLblPos val="nextTo"/>
        <c:crossAx val="123828480"/>
        <c:crosses val="autoZero"/>
        <c:crossBetween val="between"/>
      </c:valAx>
    </c:plotArea>
    <c:legend>
      <c:legendPos val="r"/>
      <c:layout>
        <c:manualLayout>
          <c:xMode val="edge"/>
          <c:yMode val="edge"/>
          <c:x val="0.4494459160346892"/>
          <c:y val="5.8107938527886031E-2"/>
          <c:w val="0.48379597711576372"/>
          <c:h val="6.9779863375663886E-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16</xdr:col>
      <xdr:colOff>85725</xdr:colOff>
      <xdr:row>2</xdr:row>
      <xdr:rowOff>57150</xdr:rowOff>
    </xdr:from>
    <xdr:to>
      <xdr:col>24</xdr:col>
      <xdr:colOff>200024</xdr:colOff>
      <xdr:row>34</xdr:row>
      <xdr:rowOff>114300</xdr:rowOff>
    </xdr:to>
    <xdr:graphicFrame macro="">
      <xdr:nvGraphicFramePr>
        <xdr:cNvPr id="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xdr:row>
      <xdr:rowOff>19050</xdr:rowOff>
    </xdr:from>
    <xdr:to>
      <xdr:col>1</xdr:col>
      <xdr:colOff>952500</xdr:colOff>
      <xdr:row>3</xdr:row>
      <xdr:rowOff>9525</xdr:rowOff>
    </xdr:to>
    <xdr:sp macro="" textlink="">
      <xdr:nvSpPr>
        <xdr:cNvPr id="2" name="Line 12"/>
        <xdr:cNvSpPr>
          <a:spLocks noChangeShapeType="1"/>
        </xdr:cNvSpPr>
      </xdr:nvSpPr>
      <xdr:spPr bwMode="auto">
        <a:xfrm>
          <a:off x="9525" y="1905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17</xdr:row>
      <xdr:rowOff>19050</xdr:rowOff>
    </xdr:from>
    <xdr:to>
      <xdr:col>1</xdr:col>
      <xdr:colOff>952500</xdr:colOff>
      <xdr:row>19</xdr:row>
      <xdr:rowOff>9525</xdr:rowOff>
    </xdr:to>
    <xdr:sp macro="" textlink="">
      <xdr:nvSpPr>
        <xdr:cNvPr id="3" name="Line 12"/>
        <xdr:cNvSpPr>
          <a:spLocks noChangeShapeType="1"/>
        </xdr:cNvSpPr>
      </xdr:nvSpPr>
      <xdr:spPr bwMode="auto">
        <a:xfrm>
          <a:off x="9525" y="30861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33</xdr:row>
      <xdr:rowOff>19050</xdr:rowOff>
    </xdr:from>
    <xdr:to>
      <xdr:col>1</xdr:col>
      <xdr:colOff>952500</xdr:colOff>
      <xdr:row>35</xdr:row>
      <xdr:rowOff>9525</xdr:rowOff>
    </xdr:to>
    <xdr:sp macro="" textlink="">
      <xdr:nvSpPr>
        <xdr:cNvPr id="4" name="Line 13"/>
        <xdr:cNvSpPr>
          <a:spLocks noChangeShapeType="1"/>
        </xdr:cNvSpPr>
      </xdr:nvSpPr>
      <xdr:spPr bwMode="auto">
        <a:xfrm>
          <a:off x="9525" y="59817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49</xdr:row>
      <xdr:rowOff>19050</xdr:rowOff>
    </xdr:from>
    <xdr:to>
      <xdr:col>1</xdr:col>
      <xdr:colOff>952500</xdr:colOff>
      <xdr:row>51</xdr:row>
      <xdr:rowOff>9525</xdr:rowOff>
    </xdr:to>
    <xdr:sp macro="" textlink="">
      <xdr:nvSpPr>
        <xdr:cNvPr id="5" name="Line 12"/>
        <xdr:cNvSpPr>
          <a:spLocks noChangeShapeType="1"/>
        </xdr:cNvSpPr>
      </xdr:nvSpPr>
      <xdr:spPr bwMode="auto">
        <a:xfrm>
          <a:off x="9525" y="88773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65</xdr:row>
      <xdr:rowOff>19050</xdr:rowOff>
    </xdr:from>
    <xdr:to>
      <xdr:col>1</xdr:col>
      <xdr:colOff>952500</xdr:colOff>
      <xdr:row>67</xdr:row>
      <xdr:rowOff>9525</xdr:rowOff>
    </xdr:to>
    <xdr:sp macro="" textlink="">
      <xdr:nvSpPr>
        <xdr:cNvPr id="6" name="Line 13"/>
        <xdr:cNvSpPr>
          <a:spLocks noChangeShapeType="1"/>
        </xdr:cNvSpPr>
      </xdr:nvSpPr>
      <xdr:spPr bwMode="auto">
        <a:xfrm>
          <a:off x="9525" y="117729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19050</xdr:rowOff>
    </xdr:from>
    <xdr:to>
      <xdr:col>1</xdr:col>
      <xdr:colOff>952500</xdr:colOff>
      <xdr:row>3</xdr:row>
      <xdr:rowOff>9525</xdr:rowOff>
    </xdr:to>
    <xdr:sp macro="" textlink="">
      <xdr:nvSpPr>
        <xdr:cNvPr id="7" name="Line 12"/>
        <xdr:cNvSpPr>
          <a:spLocks noChangeShapeType="1"/>
        </xdr:cNvSpPr>
      </xdr:nvSpPr>
      <xdr:spPr bwMode="auto">
        <a:xfrm>
          <a:off x="9525" y="1905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17</xdr:row>
      <xdr:rowOff>19050</xdr:rowOff>
    </xdr:from>
    <xdr:to>
      <xdr:col>1</xdr:col>
      <xdr:colOff>952500</xdr:colOff>
      <xdr:row>19</xdr:row>
      <xdr:rowOff>9525</xdr:rowOff>
    </xdr:to>
    <xdr:sp macro="" textlink="">
      <xdr:nvSpPr>
        <xdr:cNvPr id="8" name="Line 12"/>
        <xdr:cNvSpPr>
          <a:spLocks noChangeShapeType="1"/>
        </xdr:cNvSpPr>
      </xdr:nvSpPr>
      <xdr:spPr bwMode="auto">
        <a:xfrm>
          <a:off x="9525" y="30861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33</xdr:row>
      <xdr:rowOff>19050</xdr:rowOff>
    </xdr:from>
    <xdr:to>
      <xdr:col>1</xdr:col>
      <xdr:colOff>952500</xdr:colOff>
      <xdr:row>35</xdr:row>
      <xdr:rowOff>9525</xdr:rowOff>
    </xdr:to>
    <xdr:sp macro="" textlink="">
      <xdr:nvSpPr>
        <xdr:cNvPr id="9" name="Line 13"/>
        <xdr:cNvSpPr>
          <a:spLocks noChangeShapeType="1"/>
        </xdr:cNvSpPr>
      </xdr:nvSpPr>
      <xdr:spPr bwMode="auto">
        <a:xfrm>
          <a:off x="9525" y="59817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49</xdr:row>
      <xdr:rowOff>19050</xdr:rowOff>
    </xdr:from>
    <xdr:to>
      <xdr:col>1</xdr:col>
      <xdr:colOff>952500</xdr:colOff>
      <xdr:row>51</xdr:row>
      <xdr:rowOff>9525</xdr:rowOff>
    </xdr:to>
    <xdr:sp macro="" textlink="">
      <xdr:nvSpPr>
        <xdr:cNvPr id="10" name="Line 12"/>
        <xdr:cNvSpPr>
          <a:spLocks noChangeShapeType="1"/>
        </xdr:cNvSpPr>
      </xdr:nvSpPr>
      <xdr:spPr bwMode="auto">
        <a:xfrm>
          <a:off x="9525" y="88773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65</xdr:row>
      <xdr:rowOff>19050</xdr:rowOff>
    </xdr:from>
    <xdr:to>
      <xdr:col>1</xdr:col>
      <xdr:colOff>952500</xdr:colOff>
      <xdr:row>67</xdr:row>
      <xdr:rowOff>9525</xdr:rowOff>
    </xdr:to>
    <xdr:sp macro="" textlink="">
      <xdr:nvSpPr>
        <xdr:cNvPr id="11" name="Line 13"/>
        <xdr:cNvSpPr>
          <a:spLocks noChangeShapeType="1"/>
        </xdr:cNvSpPr>
      </xdr:nvSpPr>
      <xdr:spPr bwMode="auto">
        <a:xfrm>
          <a:off x="9525" y="117729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19050</xdr:rowOff>
    </xdr:from>
    <xdr:to>
      <xdr:col>1</xdr:col>
      <xdr:colOff>952500</xdr:colOff>
      <xdr:row>3</xdr:row>
      <xdr:rowOff>9525</xdr:rowOff>
    </xdr:to>
    <xdr:sp macro="" textlink="">
      <xdr:nvSpPr>
        <xdr:cNvPr id="12" name="Line 12"/>
        <xdr:cNvSpPr>
          <a:spLocks noChangeShapeType="1"/>
        </xdr:cNvSpPr>
      </xdr:nvSpPr>
      <xdr:spPr bwMode="auto">
        <a:xfrm>
          <a:off x="9525" y="1905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17</xdr:row>
      <xdr:rowOff>19050</xdr:rowOff>
    </xdr:from>
    <xdr:to>
      <xdr:col>1</xdr:col>
      <xdr:colOff>952500</xdr:colOff>
      <xdr:row>19</xdr:row>
      <xdr:rowOff>9525</xdr:rowOff>
    </xdr:to>
    <xdr:sp macro="" textlink="">
      <xdr:nvSpPr>
        <xdr:cNvPr id="13" name="Line 12"/>
        <xdr:cNvSpPr>
          <a:spLocks noChangeShapeType="1"/>
        </xdr:cNvSpPr>
      </xdr:nvSpPr>
      <xdr:spPr bwMode="auto">
        <a:xfrm>
          <a:off x="9525" y="30861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49</xdr:row>
      <xdr:rowOff>19050</xdr:rowOff>
    </xdr:from>
    <xdr:to>
      <xdr:col>1</xdr:col>
      <xdr:colOff>952500</xdr:colOff>
      <xdr:row>51</xdr:row>
      <xdr:rowOff>9525</xdr:rowOff>
    </xdr:to>
    <xdr:sp macro="" textlink="">
      <xdr:nvSpPr>
        <xdr:cNvPr id="14" name="Line 13"/>
        <xdr:cNvSpPr>
          <a:spLocks noChangeShapeType="1"/>
        </xdr:cNvSpPr>
      </xdr:nvSpPr>
      <xdr:spPr bwMode="auto">
        <a:xfrm>
          <a:off x="9525" y="88773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33</xdr:row>
      <xdr:rowOff>19050</xdr:rowOff>
    </xdr:from>
    <xdr:to>
      <xdr:col>1</xdr:col>
      <xdr:colOff>952500</xdr:colOff>
      <xdr:row>35</xdr:row>
      <xdr:rowOff>9525</xdr:rowOff>
    </xdr:to>
    <xdr:sp macro="" textlink="">
      <xdr:nvSpPr>
        <xdr:cNvPr id="15" name="Line 12"/>
        <xdr:cNvSpPr>
          <a:spLocks noChangeShapeType="1"/>
        </xdr:cNvSpPr>
      </xdr:nvSpPr>
      <xdr:spPr bwMode="auto">
        <a:xfrm>
          <a:off x="9525" y="59817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65</xdr:row>
      <xdr:rowOff>19050</xdr:rowOff>
    </xdr:from>
    <xdr:to>
      <xdr:col>1</xdr:col>
      <xdr:colOff>952500</xdr:colOff>
      <xdr:row>67</xdr:row>
      <xdr:rowOff>9525</xdr:rowOff>
    </xdr:to>
    <xdr:sp macro="" textlink="">
      <xdr:nvSpPr>
        <xdr:cNvPr id="16" name="Line 13"/>
        <xdr:cNvSpPr>
          <a:spLocks noChangeShapeType="1"/>
        </xdr:cNvSpPr>
      </xdr:nvSpPr>
      <xdr:spPr bwMode="auto">
        <a:xfrm>
          <a:off x="9525" y="117729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19050</xdr:rowOff>
    </xdr:from>
    <xdr:to>
      <xdr:col>1</xdr:col>
      <xdr:colOff>952500</xdr:colOff>
      <xdr:row>3</xdr:row>
      <xdr:rowOff>9525</xdr:rowOff>
    </xdr:to>
    <xdr:sp macro="" textlink="">
      <xdr:nvSpPr>
        <xdr:cNvPr id="17" name="Line 12"/>
        <xdr:cNvSpPr>
          <a:spLocks noChangeShapeType="1"/>
        </xdr:cNvSpPr>
      </xdr:nvSpPr>
      <xdr:spPr bwMode="auto">
        <a:xfrm>
          <a:off x="9525" y="1905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17</xdr:row>
      <xdr:rowOff>19050</xdr:rowOff>
    </xdr:from>
    <xdr:to>
      <xdr:col>1</xdr:col>
      <xdr:colOff>952500</xdr:colOff>
      <xdr:row>19</xdr:row>
      <xdr:rowOff>9525</xdr:rowOff>
    </xdr:to>
    <xdr:sp macro="" textlink="">
      <xdr:nvSpPr>
        <xdr:cNvPr id="18" name="Line 12"/>
        <xdr:cNvSpPr>
          <a:spLocks noChangeShapeType="1"/>
        </xdr:cNvSpPr>
      </xdr:nvSpPr>
      <xdr:spPr bwMode="auto">
        <a:xfrm>
          <a:off x="9525" y="30861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49</xdr:row>
      <xdr:rowOff>19050</xdr:rowOff>
    </xdr:from>
    <xdr:to>
      <xdr:col>1</xdr:col>
      <xdr:colOff>952500</xdr:colOff>
      <xdr:row>51</xdr:row>
      <xdr:rowOff>9525</xdr:rowOff>
    </xdr:to>
    <xdr:sp macro="" textlink="">
      <xdr:nvSpPr>
        <xdr:cNvPr id="19" name="Line 13"/>
        <xdr:cNvSpPr>
          <a:spLocks noChangeShapeType="1"/>
        </xdr:cNvSpPr>
      </xdr:nvSpPr>
      <xdr:spPr bwMode="auto">
        <a:xfrm>
          <a:off x="9525" y="88773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33</xdr:row>
      <xdr:rowOff>19050</xdr:rowOff>
    </xdr:from>
    <xdr:to>
      <xdr:col>1</xdr:col>
      <xdr:colOff>952500</xdr:colOff>
      <xdr:row>35</xdr:row>
      <xdr:rowOff>9525</xdr:rowOff>
    </xdr:to>
    <xdr:sp macro="" textlink="">
      <xdr:nvSpPr>
        <xdr:cNvPr id="20" name="Line 12"/>
        <xdr:cNvSpPr>
          <a:spLocks noChangeShapeType="1"/>
        </xdr:cNvSpPr>
      </xdr:nvSpPr>
      <xdr:spPr bwMode="auto">
        <a:xfrm>
          <a:off x="9525" y="59817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65</xdr:row>
      <xdr:rowOff>19050</xdr:rowOff>
    </xdr:from>
    <xdr:to>
      <xdr:col>1</xdr:col>
      <xdr:colOff>952500</xdr:colOff>
      <xdr:row>67</xdr:row>
      <xdr:rowOff>9525</xdr:rowOff>
    </xdr:to>
    <xdr:sp macro="" textlink="">
      <xdr:nvSpPr>
        <xdr:cNvPr id="21" name="Line 13"/>
        <xdr:cNvSpPr>
          <a:spLocks noChangeShapeType="1"/>
        </xdr:cNvSpPr>
      </xdr:nvSpPr>
      <xdr:spPr bwMode="auto">
        <a:xfrm>
          <a:off x="9525" y="117729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19050</xdr:rowOff>
    </xdr:from>
    <xdr:to>
      <xdr:col>1</xdr:col>
      <xdr:colOff>952500</xdr:colOff>
      <xdr:row>3</xdr:row>
      <xdr:rowOff>9525</xdr:rowOff>
    </xdr:to>
    <xdr:sp macro="" textlink="">
      <xdr:nvSpPr>
        <xdr:cNvPr id="27" name="Line 12"/>
        <xdr:cNvSpPr>
          <a:spLocks noChangeShapeType="1"/>
        </xdr:cNvSpPr>
      </xdr:nvSpPr>
      <xdr:spPr bwMode="auto">
        <a:xfrm>
          <a:off x="9525" y="1905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17</xdr:row>
      <xdr:rowOff>19050</xdr:rowOff>
    </xdr:from>
    <xdr:to>
      <xdr:col>1</xdr:col>
      <xdr:colOff>952500</xdr:colOff>
      <xdr:row>19</xdr:row>
      <xdr:rowOff>9525</xdr:rowOff>
    </xdr:to>
    <xdr:sp macro="" textlink="">
      <xdr:nvSpPr>
        <xdr:cNvPr id="28" name="Line 12"/>
        <xdr:cNvSpPr>
          <a:spLocks noChangeShapeType="1"/>
        </xdr:cNvSpPr>
      </xdr:nvSpPr>
      <xdr:spPr bwMode="auto">
        <a:xfrm>
          <a:off x="9525" y="30861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49</xdr:row>
      <xdr:rowOff>19050</xdr:rowOff>
    </xdr:from>
    <xdr:to>
      <xdr:col>1</xdr:col>
      <xdr:colOff>952500</xdr:colOff>
      <xdr:row>51</xdr:row>
      <xdr:rowOff>9525</xdr:rowOff>
    </xdr:to>
    <xdr:sp macro="" textlink="">
      <xdr:nvSpPr>
        <xdr:cNvPr id="29" name="Line 13"/>
        <xdr:cNvSpPr>
          <a:spLocks noChangeShapeType="1"/>
        </xdr:cNvSpPr>
      </xdr:nvSpPr>
      <xdr:spPr bwMode="auto">
        <a:xfrm>
          <a:off x="9525" y="88773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33</xdr:row>
      <xdr:rowOff>19050</xdr:rowOff>
    </xdr:from>
    <xdr:to>
      <xdr:col>1</xdr:col>
      <xdr:colOff>952500</xdr:colOff>
      <xdr:row>35</xdr:row>
      <xdr:rowOff>9525</xdr:rowOff>
    </xdr:to>
    <xdr:sp macro="" textlink="">
      <xdr:nvSpPr>
        <xdr:cNvPr id="30" name="Line 12"/>
        <xdr:cNvSpPr>
          <a:spLocks noChangeShapeType="1"/>
        </xdr:cNvSpPr>
      </xdr:nvSpPr>
      <xdr:spPr bwMode="auto">
        <a:xfrm>
          <a:off x="9525" y="59817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65</xdr:row>
      <xdr:rowOff>19050</xdr:rowOff>
    </xdr:from>
    <xdr:to>
      <xdr:col>1</xdr:col>
      <xdr:colOff>952500</xdr:colOff>
      <xdr:row>67</xdr:row>
      <xdr:rowOff>9525</xdr:rowOff>
    </xdr:to>
    <xdr:sp macro="" textlink="">
      <xdr:nvSpPr>
        <xdr:cNvPr id="31" name="Line 13"/>
        <xdr:cNvSpPr>
          <a:spLocks noChangeShapeType="1"/>
        </xdr:cNvSpPr>
      </xdr:nvSpPr>
      <xdr:spPr bwMode="auto">
        <a:xfrm>
          <a:off x="9525" y="117729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1</xdr:row>
      <xdr:rowOff>28575</xdr:rowOff>
    </xdr:from>
    <xdr:to>
      <xdr:col>2</xdr:col>
      <xdr:colOff>9525</xdr:colOff>
      <xdr:row>3</xdr:row>
      <xdr:rowOff>161925</xdr:rowOff>
    </xdr:to>
    <xdr:sp macro="" textlink="">
      <xdr:nvSpPr>
        <xdr:cNvPr id="2" name="Line 1"/>
        <xdr:cNvSpPr>
          <a:spLocks noChangeShapeType="1"/>
        </xdr:cNvSpPr>
      </xdr:nvSpPr>
      <xdr:spPr bwMode="auto">
        <a:xfrm>
          <a:off x="28575" y="20002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2</xdr:col>
      <xdr:colOff>9525</xdr:colOff>
      <xdr:row>20</xdr:row>
      <xdr:rowOff>161925</xdr:rowOff>
    </xdr:to>
    <xdr:sp macro="" textlink="">
      <xdr:nvSpPr>
        <xdr:cNvPr id="3" name="Line 2"/>
        <xdr:cNvSpPr>
          <a:spLocks noChangeShapeType="1"/>
        </xdr:cNvSpPr>
      </xdr:nvSpPr>
      <xdr:spPr bwMode="auto">
        <a:xfrm>
          <a:off x="28575" y="311467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36</xdr:row>
      <xdr:rowOff>28575</xdr:rowOff>
    </xdr:from>
    <xdr:to>
      <xdr:col>1</xdr:col>
      <xdr:colOff>876300</xdr:colOff>
      <xdr:row>37</xdr:row>
      <xdr:rowOff>152400</xdr:rowOff>
    </xdr:to>
    <xdr:sp macro="" textlink="">
      <xdr:nvSpPr>
        <xdr:cNvPr id="4" name="Line 5"/>
        <xdr:cNvSpPr>
          <a:spLocks noChangeShapeType="1"/>
        </xdr:cNvSpPr>
      </xdr:nvSpPr>
      <xdr:spPr bwMode="auto">
        <a:xfrm>
          <a:off x="9525" y="620077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51</xdr:row>
      <xdr:rowOff>28575</xdr:rowOff>
    </xdr:from>
    <xdr:to>
      <xdr:col>1</xdr:col>
      <xdr:colOff>876300</xdr:colOff>
      <xdr:row>52</xdr:row>
      <xdr:rowOff>152400</xdr:rowOff>
    </xdr:to>
    <xdr:sp macro="" textlink="">
      <xdr:nvSpPr>
        <xdr:cNvPr id="5" name="Line 6"/>
        <xdr:cNvSpPr>
          <a:spLocks noChangeShapeType="1"/>
        </xdr:cNvSpPr>
      </xdr:nvSpPr>
      <xdr:spPr bwMode="auto">
        <a:xfrm>
          <a:off x="9525" y="877252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xdr:row>
      <xdr:rowOff>28575</xdr:rowOff>
    </xdr:from>
    <xdr:to>
      <xdr:col>2</xdr:col>
      <xdr:colOff>9525</xdr:colOff>
      <xdr:row>3</xdr:row>
      <xdr:rowOff>161925</xdr:rowOff>
    </xdr:to>
    <xdr:sp macro="" textlink="">
      <xdr:nvSpPr>
        <xdr:cNvPr id="6" name="Line 1"/>
        <xdr:cNvSpPr>
          <a:spLocks noChangeShapeType="1"/>
        </xdr:cNvSpPr>
      </xdr:nvSpPr>
      <xdr:spPr bwMode="auto">
        <a:xfrm>
          <a:off x="28575" y="20002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2</xdr:col>
      <xdr:colOff>9525</xdr:colOff>
      <xdr:row>20</xdr:row>
      <xdr:rowOff>161925</xdr:rowOff>
    </xdr:to>
    <xdr:sp macro="" textlink="">
      <xdr:nvSpPr>
        <xdr:cNvPr id="7" name="Line 2"/>
        <xdr:cNvSpPr>
          <a:spLocks noChangeShapeType="1"/>
        </xdr:cNvSpPr>
      </xdr:nvSpPr>
      <xdr:spPr bwMode="auto">
        <a:xfrm>
          <a:off x="28575" y="311467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36</xdr:row>
      <xdr:rowOff>28575</xdr:rowOff>
    </xdr:from>
    <xdr:to>
      <xdr:col>1</xdr:col>
      <xdr:colOff>876300</xdr:colOff>
      <xdr:row>37</xdr:row>
      <xdr:rowOff>152400</xdr:rowOff>
    </xdr:to>
    <xdr:sp macro="" textlink="">
      <xdr:nvSpPr>
        <xdr:cNvPr id="8" name="Line 5"/>
        <xdr:cNvSpPr>
          <a:spLocks noChangeShapeType="1"/>
        </xdr:cNvSpPr>
      </xdr:nvSpPr>
      <xdr:spPr bwMode="auto">
        <a:xfrm>
          <a:off x="9525" y="620077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51</xdr:row>
      <xdr:rowOff>28575</xdr:rowOff>
    </xdr:from>
    <xdr:to>
      <xdr:col>1</xdr:col>
      <xdr:colOff>876300</xdr:colOff>
      <xdr:row>52</xdr:row>
      <xdr:rowOff>152400</xdr:rowOff>
    </xdr:to>
    <xdr:sp macro="" textlink="">
      <xdr:nvSpPr>
        <xdr:cNvPr id="9" name="Line 6"/>
        <xdr:cNvSpPr>
          <a:spLocks noChangeShapeType="1"/>
        </xdr:cNvSpPr>
      </xdr:nvSpPr>
      <xdr:spPr bwMode="auto">
        <a:xfrm>
          <a:off x="9525" y="877252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xdr:row>
      <xdr:rowOff>28575</xdr:rowOff>
    </xdr:from>
    <xdr:to>
      <xdr:col>2</xdr:col>
      <xdr:colOff>9525</xdr:colOff>
      <xdr:row>3</xdr:row>
      <xdr:rowOff>161925</xdr:rowOff>
    </xdr:to>
    <xdr:sp macro="" textlink="">
      <xdr:nvSpPr>
        <xdr:cNvPr id="10" name="Line 1"/>
        <xdr:cNvSpPr>
          <a:spLocks noChangeShapeType="1"/>
        </xdr:cNvSpPr>
      </xdr:nvSpPr>
      <xdr:spPr bwMode="auto">
        <a:xfrm>
          <a:off x="28575" y="20002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2</xdr:col>
      <xdr:colOff>9525</xdr:colOff>
      <xdr:row>20</xdr:row>
      <xdr:rowOff>161925</xdr:rowOff>
    </xdr:to>
    <xdr:sp macro="" textlink="">
      <xdr:nvSpPr>
        <xdr:cNvPr id="11" name="Line 2"/>
        <xdr:cNvSpPr>
          <a:spLocks noChangeShapeType="1"/>
        </xdr:cNvSpPr>
      </xdr:nvSpPr>
      <xdr:spPr bwMode="auto">
        <a:xfrm>
          <a:off x="28575" y="311467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36</xdr:row>
      <xdr:rowOff>28575</xdr:rowOff>
    </xdr:from>
    <xdr:to>
      <xdr:col>1</xdr:col>
      <xdr:colOff>876300</xdr:colOff>
      <xdr:row>37</xdr:row>
      <xdr:rowOff>152400</xdr:rowOff>
    </xdr:to>
    <xdr:sp macro="" textlink="">
      <xdr:nvSpPr>
        <xdr:cNvPr id="12" name="Line 5"/>
        <xdr:cNvSpPr>
          <a:spLocks noChangeShapeType="1"/>
        </xdr:cNvSpPr>
      </xdr:nvSpPr>
      <xdr:spPr bwMode="auto">
        <a:xfrm>
          <a:off x="9525" y="620077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51</xdr:row>
      <xdr:rowOff>28575</xdr:rowOff>
    </xdr:from>
    <xdr:to>
      <xdr:col>1</xdr:col>
      <xdr:colOff>876300</xdr:colOff>
      <xdr:row>52</xdr:row>
      <xdr:rowOff>152400</xdr:rowOff>
    </xdr:to>
    <xdr:sp macro="" textlink="">
      <xdr:nvSpPr>
        <xdr:cNvPr id="13" name="Line 6"/>
        <xdr:cNvSpPr>
          <a:spLocks noChangeShapeType="1"/>
        </xdr:cNvSpPr>
      </xdr:nvSpPr>
      <xdr:spPr bwMode="auto">
        <a:xfrm>
          <a:off x="9525" y="877252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xdr:row>
      <xdr:rowOff>28575</xdr:rowOff>
    </xdr:from>
    <xdr:to>
      <xdr:col>2</xdr:col>
      <xdr:colOff>9525</xdr:colOff>
      <xdr:row>3</xdr:row>
      <xdr:rowOff>161925</xdr:rowOff>
    </xdr:to>
    <xdr:sp macro="" textlink="">
      <xdr:nvSpPr>
        <xdr:cNvPr id="14" name="Line 1"/>
        <xdr:cNvSpPr>
          <a:spLocks noChangeShapeType="1"/>
        </xdr:cNvSpPr>
      </xdr:nvSpPr>
      <xdr:spPr bwMode="auto">
        <a:xfrm>
          <a:off x="28575" y="20002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2</xdr:col>
      <xdr:colOff>9525</xdr:colOff>
      <xdr:row>20</xdr:row>
      <xdr:rowOff>161925</xdr:rowOff>
    </xdr:to>
    <xdr:sp macro="" textlink="">
      <xdr:nvSpPr>
        <xdr:cNvPr id="15" name="Line 2"/>
        <xdr:cNvSpPr>
          <a:spLocks noChangeShapeType="1"/>
        </xdr:cNvSpPr>
      </xdr:nvSpPr>
      <xdr:spPr bwMode="auto">
        <a:xfrm>
          <a:off x="28575" y="311467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36</xdr:row>
      <xdr:rowOff>28575</xdr:rowOff>
    </xdr:from>
    <xdr:to>
      <xdr:col>1</xdr:col>
      <xdr:colOff>876300</xdr:colOff>
      <xdr:row>37</xdr:row>
      <xdr:rowOff>152400</xdr:rowOff>
    </xdr:to>
    <xdr:sp macro="" textlink="">
      <xdr:nvSpPr>
        <xdr:cNvPr id="16" name="Line 5"/>
        <xdr:cNvSpPr>
          <a:spLocks noChangeShapeType="1"/>
        </xdr:cNvSpPr>
      </xdr:nvSpPr>
      <xdr:spPr bwMode="auto">
        <a:xfrm>
          <a:off x="9525" y="620077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51</xdr:row>
      <xdr:rowOff>28575</xdr:rowOff>
    </xdr:from>
    <xdr:to>
      <xdr:col>1</xdr:col>
      <xdr:colOff>876300</xdr:colOff>
      <xdr:row>52</xdr:row>
      <xdr:rowOff>152400</xdr:rowOff>
    </xdr:to>
    <xdr:sp macro="" textlink="">
      <xdr:nvSpPr>
        <xdr:cNvPr id="17" name="Line 6"/>
        <xdr:cNvSpPr>
          <a:spLocks noChangeShapeType="1"/>
        </xdr:cNvSpPr>
      </xdr:nvSpPr>
      <xdr:spPr bwMode="auto">
        <a:xfrm>
          <a:off x="9525" y="877252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xdr:row>
      <xdr:rowOff>28575</xdr:rowOff>
    </xdr:from>
    <xdr:to>
      <xdr:col>2</xdr:col>
      <xdr:colOff>9525</xdr:colOff>
      <xdr:row>3</xdr:row>
      <xdr:rowOff>161925</xdr:rowOff>
    </xdr:to>
    <xdr:sp macro="" textlink="">
      <xdr:nvSpPr>
        <xdr:cNvPr id="18" name="Line 1"/>
        <xdr:cNvSpPr>
          <a:spLocks noChangeShapeType="1"/>
        </xdr:cNvSpPr>
      </xdr:nvSpPr>
      <xdr:spPr bwMode="auto">
        <a:xfrm>
          <a:off x="28575" y="20002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2</xdr:col>
      <xdr:colOff>9525</xdr:colOff>
      <xdr:row>20</xdr:row>
      <xdr:rowOff>161925</xdr:rowOff>
    </xdr:to>
    <xdr:sp macro="" textlink="">
      <xdr:nvSpPr>
        <xdr:cNvPr id="19" name="Line 2"/>
        <xdr:cNvSpPr>
          <a:spLocks noChangeShapeType="1"/>
        </xdr:cNvSpPr>
      </xdr:nvSpPr>
      <xdr:spPr bwMode="auto">
        <a:xfrm>
          <a:off x="28575" y="311467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36</xdr:row>
      <xdr:rowOff>28575</xdr:rowOff>
    </xdr:from>
    <xdr:to>
      <xdr:col>1</xdr:col>
      <xdr:colOff>876300</xdr:colOff>
      <xdr:row>37</xdr:row>
      <xdr:rowOff>152400</xdr:rowOff>
    </xdr:to>
    <xdr:sp macro="" textlink="">
      <xdr:nvSpPr>
        <xdr:cNvPr id="20" name="Line 5"/>
        <xdr:cNvSpPr>
          <a:spLocks noChangeShapeType="1"/>
        </xdr:cNvSpPr>
      </xdr:nvSpPr>
      <xdr:spPr bwMode="auto">
        <a:xfrm>
          <a:off x="9525" y="620077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51</xdr:row>
      <xdr:rowOff>28575</xdr:rowOff>
    </xdr:from>
    <xdr:to>
      <xdr:col>1</xdr:col>
      <xdr:colOff>876300</xdr:colOff>
      <xdr:row>52</xdr:row>
      <xdr:rowOff>152400</xdr:rowOff>
    </xdr:to>
    <xdr:sp macro="" textlink="">
      <xdr:nvSpPr>
        <xdr:cNvPr id="21" name="Line 6"/>
        <xdr:cNvSpPr>
          <a:spLocks noChangeShapeType="1"/>
        </xdr:cNvSpPr>
      </xdr:nvSpPr>
      <xdr:spPr bwMode="auto">
        <a:xfrm>
          <a:off x="9525" y="877252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49"/>
  <sheetViews>
    <sheetView workbookViewId="0">
      <selection activeCell="B17" sqref="B17"/>
    </sheetView>
  </sheetViews>
  <sheetFormatPr defaultRowHeight="13.5"/>
  <cols>
    <col min="1" max="10" width="10.625" customWidth="1"/>
  </cols>
  <sheetData>
    <row r="1" spans="1:10">
      <c r="A1" s="2"/>
      <c r="B1" s="6"/>
      <c r="C1" s="2"/>
      <c r="D1" s="2"/>
      <c r="E1" s="2"/>
      <c r="F1" s="2"/>
      <c r="G1" s="2"/>
      <c r="H1" s="2"/>
      <c r="I1" s="2"/>
    </row>
    <row r="2" spans="1:10">
      <c r="A2" s="2"/>
      <c r="B2" s="6"/>
      <c r="C2" s="2"/>
      <c r="D2" s="2"/>
      <c r="E2" s="2"/>
      <c r="F2" s="2"/>
      <c r="G2" s="2"/>
      <c r="H2" s="2"/>
      <c r="I2" s="2"/>
    </row>
    <row r="3" spans="1:10">
      <c r="A3" s="2"/>
      <c r="B3" s="6"/>
      <c r="C3" s="2"/>
      <c r="D3" s="2"/>
      <c r="E3" s="2"/>
      <c r="F3" s="2"/>
      <c r="G3" s="2"/>
      <c r="H3" s="2"/>
      <c r="I3" s="2"/>
    </row>
    <row r="4" spans="1:10">
      <c r="A4" s="2"/>
      <c r="B4" s="6"/>
      <c r="C4" s="2"/>
      <c r="D4" s="2"/>
      <c r="E4" s="2"/>
      <c r="F4" s="2"/>
      <c r="G4" s="2"/>
      <c r="H4" s="2"/>
      <c r="I4" s="2"/>
    </row>
    <row r="5" spans="1:10">
      <c r="A5" s="2"/>
      <c r="B5" s="6"/>
      <c r="C5" s="2"/>
      <c r="D5" s="2"/>
      <c r="E5" s="2"/>
      <c r="F5" s="2"/>
      <c r="G5" s="2"/>
      <c r="H5" s="2"/>
      <c r="I5" s="2"/>
    </row>
    <row r="6" spans="1:10">
      <c r="A6" s="2"/>
      <c r="B6" s="6"/>
      <c r="C6" s="2"/>
      <c r="D6" s="2"/>
      <c r="E6" s="2"/>
      <c r="F6" s="2"/>
      <c r="G6" s="2"/>
      <c r="H6" s="2"/>
      <c r="I6" s="2"/>
    </row>
    <row r="7" spans="1:10">
      <c r="A7" s="2"/>
      <c r="B7" s="6"/>
      <c r="C7" s="2"/>
      <c r="D7" s="2"/>
      <c r="E7" s="2"/>
      <c r="F7" s="2"/>
      <c r="G7" s="2"/>
      <c r="H7" s="2"/>
      <c r="I7" s="2"/>
    </row>
    <row r="8" spans="1:10" ht="35.25">
      <c r="A8" s="7" t="s">
        <v>158</v>
      </c>
      <c r="B8" s="2"/>
      <c r="C8" s="8"/>
      <c r="D8" s="8"/>
      <c r="E8" s="8"/>
      <c r="F8" s="8"/>
      <c r="G8" s="8"/>
      <c r="H8" s="8"/>
      <c r="I8" s="8"/>
      <c r="J8" s="5"/>
    </row>
    <row r="9" spans="1:10" ht="25.5">
      <c r="A9" s="8"/>
      <c r="B9" s="290"/>
      <c r="C9" s="12" t="s">
        <v>6</v>
      </c>
      <c r="D9" s="11"/>
      <c r="E9" s="2"/>
      <c r="F9" s="2"/>
      <c r="G9" s="2"/>
      <c r="H9" s="2"/>
      <c r="I9" s="2"/>
    </row>
    <row r="10" spans="1:10">
      <c r="A10" s="2"/>
      <c r="B10" s="6"/>
      <c r="C10" s="2"/>
      <c r="D10" s="2"/>
      <c r="E10" s="2"/>
      <c r="F10" s="2"/>
      <c r="G10" s="2"/>
      <c r="H10" s="2"/>
      <c r="I10" s="2"/>
    </row>
    <row r="11" spans="1:10">
      <c r="A11" s="2"/>
      <c r="B11" s="6"/>
      <c r="C11" s="2"/>
      <c r="D11" s="2"/>
      <c r="E11" s="2"/>
      <c r="F11" s="2"/>
      <c r="G11" s="2"/>
      <c r="H11" s="2"/>
      <c r="I11" s="2"/>
    </row>
    <row r="12" spans="1:10">
      <c r="A12" s="2"/>
      <c r="B12" s="6"/>
      <c r="C12" s="2"/>
      <c r="D12" s="2"/>
      <c r="E12" s="2"/>
      <c r="F12" s="2"/>
      <c r="G12" s="2"/>
      <c r="H12" s="2"/>
      <c r="I12" s="2"/>
    </row>
    <row r="13" spans="1:10">
      <c r="A13" s="2"/>
      <c r="B13" s="6"/>
      <c r="C13" s="2"/>
      <c r="D13" s="2"/>
      <c r="E13" s="2"/>
      <c r="F13" s="2"/>
      <c r="G13" s="2"/>
      <c r="H13" s="2"/>
      <c r="I13" s="2"/>
    </row>
    <row r="14" spans="1:10">
      <c r="A14" s="2"/>
      <c r="B14" s="6"/>
      <c r="C14" s="2"/>
      <c r="D14" s="2"/>
      <c r="E14" s="2"/>
      <c r="F14" s="2"/>
      <c r="G14" s="2"/>
      <c r="H14" s="2"/>
      <c r="I14" s="2"/>
    </row>
    <row r="15" spans="1:10">
      <c r="A15" s="2"/>
      <c r="B15" s="6"/>
      <c r="C15" s="2"/>
      <c r="D15" s="2"/>
      <c r="E15" s="2"/>
      <c r="F15" s="2"/>
      <c r="G15" s="2"/>
      <c r="H15" s="2"/>
      <c r="I15" s="2"/>
    </row>
    <row r="16" spans="1:10" ht="27">
      <c r="A16" s="2"/>
      <c r="B16" s="334" t="s">
        <v>216</v>
      </c>
      <c r="C16" s="334"/>
      <c r="D16" s="334"/>
      <c r="E16" s="334"/>
      <c r="F16" s="334"/>
      <c r="G16" s="334"/>
      <c r="H16" s="2"/>
      <c r="I16" s="2"/>
    </row>
    <row r="17" spans="1:9">
      <c r="A17" s="2"/>
      <c r="B17" s="6"/>
      <c r="C17" s="2"/>
      <c r="D17" s="2"/>
      <c r="E17" s="2"/>
      <c r="F17" s="2"/>
      <c r="G17" s="2"/>
      <c r="H17" s="2"/>
      <c r="I17" s="2"/>
    </row>
    <row r="18" spans="1:9">
      <c r="A18" s="2"/>
      <c r="B18" s="6"/>
      <c r="C18" s="2"/>
      <c r="D18" s="2"/>
      <c r="E18" s="2"/>
      <c r="F18" s="2"/>
      <c r="G18" s="2"/>
      <c r="H18" s="2"/>
      <c r="I18" s="2"/>
    </row>
    <row r="19" spans="1:9">
      <c r="A19" s="2"/>
      <c r="B19" s="6"/>
      <c r="C19" s="2"/>
      <c r="D19" s="2"/>
      <c r="E19" s="2"/>
      <c r="F19" s="2"/>
      <c r="G19" s="2"/>
      <c r="H19" s="2"/>
      <c r="I19" s="2"/>
    </row>
    <row r="20" spans="1:9">
      <c r="A20" s="2"/>
      <c r="B20" s="6"/>
      <c r="C20" s="2"/>
      <c r="D20" s="2"/>
      <c r="E20" s="2"/>
      <c r="F20" s="2"/>
      <c r="G20" s="2"/>
      <c r="H20" s="2"/>
      <c r="I20" s="2"/>
    </row>
    <row r="21" spans="1:9">
      <c r="A21" s="2"/>
      <c r="B21" s="6"/>
      <c r="C21" s="2"/>
      <c r="D21" s="2"/>
      <c r="E21" s="2"/>
      <c r="F21" s="2"/>
      <c r="G21" s="2"/>
      <c r="H21" s="2"/>
      <c r="I21" s="2"/>
    </row>
    <row r="22" spans="1:9">
      <c r="A22" s="2"/>
      <c r="B22" s="6"/>
      <c r="C22" s="2"/>
      <c r="D22" s="2"/>
      <c r="E22" s="2"/>
      <c r="F22" s="2"/>
      <c r="G22" s="2"/>
      <c r="H22" s="2"/>
      <c r="I22" s="2"/>
    </row>
    <row r="23" spans="1:9">
      <c r="A23" s="2"/>
      <c r="B23" s="6"/>
      <c r="C23" s="2"/>
      <c r="D23" s="2"/>
      <c r="E23" s="2"/>
      <c r="F23" s="2"/>
      <c r="G23" s="2"/>
      <c r="H23" s="2"/>
      <c r="I23" s="2"/>
    </row>
    <row r="24" spans="1:9">
      <c r="A24" s="2"/>
      <c r="B24" s="6"/>
      <c r="C24" s="2"/>
      <c r="D24" s="2"/>
      <c r="E24" s="2"/>
      <c r="F24" s="2"/>
      <c r="G24" s="2"/>
      <c r="H24" s="2"/>
      <c r="I24" s="2"/>
    </row>
    <row r="25" spans="1:9">
      <c r="A25" s="2"/>
      <c r="B25" s="6"/>
      <c r="C25" s="2"/>
      <c r="D25" s="2"/>
      <c r="E25" s="2"/>
      <c r="F25" s="2"/>
      <c r="G25" s="2"/>
      <c r="H25" s="2"/>
      <c r="I25" s="2"/>
    </row>
    <row r="26" spans="1:9">
      <c r="A26" s="2"/>
      <c r="B26" s="6"/>
      <c r="C26" s="2"/>
      <c r="D26" s="2"/>
      <c r="E26" s="2"/>
      <c r="F26" s="2"/>
      <c r="G26" s="2"/>
      <c r="H26" s="2"/>
      <c r="I26" s="2"/>
    </row>
    <row r="27" spans="1:9">
      <c r="A27" s="2"/>
      <c r="B27" s="6"/>
      <c r="C27" s="2"/>
      <c r="D27" s="2"/>
      <c r="E27" s="2"/>
      <c r="F27" s="2"/>
      <c r="G27" s="2"/>
      <c r="H27" s="2"/>
      <c r="I27" s="2"/>
    </row>
    <row r="28" spans="1:9">
      <c r="A28" s="2"/>
      <c r="B28" s="6"/>
      <c r="C28" s="2"/>
      <c r="D28" s="2"/>
      <c r="E28" s="2"/>
      <c r="F28" s="2"/>
      <c r="G28" s="2"/>
      <c r="H28" s="2"/>
      <c r="I28" s="2"/>
    </row>
    <row r="29" spans="1:9">
      <c r="A29" s="2"/>
      <c r="B29" s="6"/>
      <c r="C29" s="2"/>
      <c r="D29" s="2"/>
      <c r="E29" s="2"/>
      <c r="F29" s="2"/>
      <c r="G29" s="2"/>
      <c r="H29" s="2"/>
      <c r="I29" s="2"/>
    </row>
    <row r="30" spans="1:9">
      <c r="A30" s="2"/>
      <c r="B30" s="6"/>
      <c r="C30" s="2"/>
      <c r="D30" s="2"/>
      <c r="E30" s="2"/>
      <c r="F30" s="2"/>
      <c r="G30" s="2"/>
      <c r="H30" s="2"/>
      <c r="I30" s="2"/>
    </row>
    <row r="31" spans="1:9">
      <c r="A31" s="2"/>
      <c r="B31" s="6"/>
      <c r="C31" s="2"/>
      <c r="D31" s="2"/>
      <c r="E31" s="2"/>
      <c r="F31" s="2"/>
      <c r="G31" s="2"/>
      <c r="H31" s="2"/>
      <c r="I31" s="2"/>
    </row>
    <row r="32" spans="1:9">
      <c r="A32" s="2"/>
      <c r="B32" s="6"/>
      <c r="C32" s="2"/>
      <c r="D32" s="2"/>
      <c r="E32" s="2"/>
      <c r="F32" s="2"/>
      <c r="G32" s="2"/>
      <c r="H32" s="2"/>
      <c r="I32" s="2"/>
    </row>
    <row r="33" spans="1:9">
      <c r="A33" s="2"/>
      <c r="B33" s="6"/>
      <c r="C33" s="2"/>
      <c r="D33" s="2"/>
      <c r="E33" s="2"/>
      <c r="F33" s="2"/>
      <c r="G33" s="2"/>
      <c r="H33" s="2"/>
      <c r="I33" s="2"/>
    </row>
    <row r="34" spans="1:9">
      <c r="A34" s="2"/>
      <c r="B34" s="9"/>
      <c r="C34" s="2"/>
      <c r="D34" s="2"/>
      <c r="E34" s="2"/>
      <c r="F34" s="2"/>
      <c r="G34" s="2"/>
      <c r="H34" s="2"/>
      <c r="I34" s="2"/>
    </row>
    <row r="35" spans="1:9" ht="21">
      <c r="A35" s="2"/>
      <c r="B35" s="2"/>
      <c r="C35" s="335">
        <v>43404</v>
      </c>
      <c r="D35" s="335"/>
      <c r="E35" s="335"/>
      <c r="F35" s="335"/>
      <c r="G35" s="2"/>
      <c r="H35" s="2"/>
      <c r="I35" s="2"/>
    </row>
    <row r="36" spans="1:9" ht="21">
      <c r="A36" s="2"/>
      <c r="B36" s="2"/>
      <c r="C36" s="10"/>
      <c r="D36" s="10"/>
      <c r="E36" s="10"/>
      <c r="F36" s="10"/>
      <c r="G36" s="2"/>
      <c r="H36" s="2"/>
      <c r="I36" s="2"/>
    </row>
    <row r="37" spans="1:9" ht="21">
      <c r="A37" s="2"/>
      <c r="B37" s="2"/>
      <c r="C37" s="10"/>
      <c r="D37" s="10"/>
      <c r="E37" s="10"/>
      <c r="F37" s="10"/>
      <c r="G37" s="2"/>
      <c r="H37" s="2"/>
      <c r="I37" s="2"/>
    </row>
    <row r="38" spans="1:9" ht="21">
      <c r="A38" s="2"/>
      <c r="B38" s="2"/>
      <c r="C38" s="10"/>
      <c r="D38" s="10"/>
      <c r="E38" s="10"/>
      <c r="F38" s="10"/>
      <c r="G38" s="2"/>
      <c r="H38" s="2"/>
      <c r="I38" s="2"/>
    </row>
    <row r="39" spans="1:9" ht="21">
      <c r="A39" s="2"/>
      <c r="B39" s="2"/>
      <c r="C39" s="10"/>
      <c r="D39" s="10"/>
      <c r="E39" s="10"/>
      <c r="F39" s="10"/>
      <c r="G39" s="2"/>
      <c r="H39" s="2"/>
      <c r="I39" s="2"/>
    </row>
    <row r="40" spans="1:9" ht="21">
      <c r="A40" s="2"/>
      <c r="B40" s="2"/>
      <c r="C40" s="10"/>
      <c r="D40" s="10"/>
      <c r="E40" s="10"/>
      <c r="F40" s="10"/>
      <c r="G40" s="2"/>
      <c r="H40" s="2"/>
      <c r="I40" s="2"/>
    </row>
    <row r="41" spans="1:9" ht="21">
      <c r="A41" s="2"/>
      <c r="B41" s="2"/>
      <c r="C41" s="10"/>
      <c r="D41" s="10"/>
      <c r="E41" s="10"/>
      <c r="F41" s="10"/>
      <c r="G41" s="2"/>
      <c r="H41" s="2"/>
      <c r="I41" s="2"/>
    </row>
    <row r="42" spans="1:9">
      <c r="A42" s="2"/>
      <c r="B42" s="6"/>
      <c r="C42" s="2"/>
      <c r="D42" s="2"/>
      <c r="E42" s="2"/>
      <c r="F42" s="2"/>
      <c r="G42" s="2"/>
      <c r="H42" s="2"/>
      <c r="I42" s="2"/>
    </row>
    <row r="43" spans="1:9">
      <c r="A43" s="2"/>
      <c r="B43" s="6"/>
      <c r="C43" s="2"/>
      <c r="D43" s="2"/>
      <c r="E43" s="2"/>
      <c r="F43" s="2"/>
      <c r="G43" s="2"/>
      <c r="H43" s="2"/>
      <c r="I43" s="2"/>
    </row>
    <row r="44" spans="1:9" ht="24.75" customHeight="1">
      <c r="A44" s="2"/>
      <c r="B44" s="336" t="s">
        <v>7</v>
      </c>
      <c r="C44" s="336"/>
      <c r="D44" s="336"/>
      <c r="E44" s="336"/>
      <c r="F44" s="336"/>
      <c r="G44" s="336"/>
      <c r="H44" s="2"/>
      <c r="I44" s="2"/>
    </row>
    <row r="45" spans="1:9">
      <c r="A45" s="2"/>
      <c r="B45" s="2"/>
      <c r="C45" s="2"/>
      <c r="D45" s="2"/>
      <c r="E45" s="2"/>
      <c r="F45" s="2"/>
      <c r="G45" s="2"/>
      <c r="H45" s="2"/>
      <c r="I45" s="2"/>
    </row>
    <row r="46" spans="1:9">
      <c r="A46" s="2"/>
      <c r="B46" s="2"/>
      <c r="C46" s="2"/>
      <c r="D46" s="2"/>
      <c r="E46" s="2"/>
      <c r="F46" s="2"/>
      <c r="G46" s="2"/>
      <c r="H46" s="2"/>
      <c r="I46" s="2"/>
    </row>
    <row r="47" spans="1:9">
      <c r="A47" s="2"/>
      <c r="B47" s="2"/>
      <c r="C47" s="2"/>
      <c r="D47" s="2"/>
      <c r="E47" s="2"/>
      <c r="F47" s="2"/>
      <c r="G47" s="2"/>
      <c r="H47" s="2"/>
      <c r="I47" s="2"/>
    </row>
    <row r="48" spans="1:9">
      <c r="A48" s="2"/>
      <c r="B48" s="2"/>
      <c r="C48" s="2"/>
      <c r="D48" s="2"/>
      <c r="E48" s="2"/>
      <c r="F48" s="2"/>
      <c r="G48" s="2"/>
      <c r="H48" s="2"/>
      <c r="I48" s="2"/>
    </row>
    <row r="49" spans="9:9">
      <c r="I49" s="2"/>
    </row>
  </sheetData>
  <mergeCells count="3">
    <mergeCell ref="B16:G16"/>
    <mergeCell ref="C35:F35"/>
    <mergeCell ref="B44:G44"/>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P36"/>
  <sheetViews>
    <sheetView tabSelected="1" workbookViewId="0">
      <selection activeCell="I10" sqref="I10"/>
    </sheetView>
  </sheetViews>
  <sheetFormatPr defaultRowHeight="13.5"/>
  <cols>
    <col min="1" max="1" width="5.375" style="280" customWidth="1"/>
    <col min="2" max="2" width="10.875" style="280" customWidth="1"/>
    <col min="3" max="7" width="9.625" style="280" customWidth="1"/>
    <col min="8" max="8" width="13.375" style="280" customWidth="1"/>
    <col min="9" max="9" width="4.75" style="280" customWidth="1"/>
    <col min="10" max="10" width="12.875" style="280" customWidth="1"/>
    <col min="11" max="13" width="11.625" style="280" customWidth="1"/>
    <col min="14" max="256" width="9" style="280"/>
    <col min="257" max="257" width="5.375" style="280" customWidth="1"/>
    <col min="258" max="258" width="10.875" style="280" customWidth="1"/>
    <col min="259" max="263" width="9.625" style="280" customWidth="1"/>
    <col min="264" max="264" width="13.375" style="280" customWidth="1"/>
    <col min="265" max="265" width="4.75" style="280" customWidth="1"/>
    <col min="266" max="266" width="12.875" style="280" customWidth="1"/>
    <col min="267" max="269" width="11.625" style="280" customWidth="1"/>
    <col min="270" max="512" width="9" style="280"/>
    <col min="513" max="513" width="5.375" style="280" customWidth="1"/>
    <col min="514" max="514" width="10.875" style="280" customWidth="1"/>
    <col min="515" max="519" width="9.625" style="280" customWidth="1"/>
    <col min="520" max="520" width="13.375" style="280" customWidth="1"/>
    <col min="521" max="521" width="4.75" style="280" customWidth="1"/>
    <col min="522" max="522" width="12.875" style="280" customWidth="1"/>
    <col min="523" max="525" width="11.625" style="280" customWidth="1"/>
    <col min="526" max="768" width="9" style="280"/>
    <col min="769" max="769" width="5.375" style="280" customWidth="1"/>
    <col min="770" max="770" width="10.875" style="280" customWidth="1"/>
    <col min="771" max="775" width="9.625" style="280" customWidth="1"/>
    <col min="776" max="776" width="13.375" style="280" customWidth="1"/>
    <col min="777" max="777" width="4.75" style="280" customWidth="1"/>
    <col min="778" max="778" width="12.875" style="280" customWidth="1"/>
    <col min="779" max="781" width="11.625" style="280" customWidth="1"/>
    <col min="782" max="1024" width="9" style="280"/>
    <col min="1025" max="1025" width="5.375" style="280" customWidth="1"/>
    <col min="1026" max="1026" width="10.875" style="280" customWidth="1"/>
    <col min="1027" max="1031" width="9.625" style="280" customWidth="1"/>
    <col min="1032" max="1032" width="13.375" style="280" customWidth="1"/>
    <col min="1033" max="1033" width="4.75" style="280" customWidth="1"/>
    <col min="1034" max="1034" width="12.875" style="280" customWidth="1"/>
    <col min="1035" max="1037" width="11.625" style="280" customWidth="1"/>
    <col min="1038" max="1280" width="9" style="280"/>
    <col min="1281" max="1281" width="5.375" style="280" customWidth="1"/>
    <col min="1282" max="1282" width="10.875" style="280" customWidth="1"/>
    <col min="1283" max="1287" width="9.625" style="280" customWidth="1"/>
    <col min="1288" max="1288" width="13.375" style="280" customWidth="1"/>
    <col min="1289" max="1289" width="4.75" style="280" customWidth="1"/>
    <col min="1290" max="1290" width="12.875" style="280" customWidth="1"/>
    <col min="1291" max="1293" width="11.625" style="280" customWidth="1"/>
    <col min="1294" max="1536" width="9" style="280"/>
    <col min="1537" max="1537" width="5.375" style="280" customWidth="1"/>
    <col min="1538" max="1538" width="10.875" style="280" customWidth="1"/>
    <col min="1539" max="1543" width="9.625" style="280" customWidth="1"/>
    <col min="1544" max="1544" width="13.375" style="280" customWidth="1"/>
    <col min="1545" max="1545" width="4.75" style="280" customWidth="1"/>
    <col min="1546" max="1546" width="12.875" style="280" customWidth="1"/>
    <col min="1547" max="1549" width="11.625" style="280" customWidth="1"/>
    <col min="1550" max="1792" width="9" style="280"/>
    <col min="1793" max="1793" width="5.375" style="280" customWidth="1"/>
    <col min="1794" max="1794" width="10.875" style="280" customWidth="1"/>
    <col min="1795" max="1799" width="9.625" style="280" customWidth="1"/>
    <col min="1800" max="1800" width="13.375" style="280" customWidth="1"/>
    <col min="1801" max="1801" width="4.75" style="280" customWidth="1"/>
    <col min="1802" max="1802" width="12.875" style="280" customWidth="1"/>
    <col min="1803" max="1805" width="11.625" style="280" customWidth="1"/>
    <col min="1806" max="2048" width="9" style="280"/>
    <col min="2049" max="2049" width="5.375" style="280" customWidth="1"/>
    <col min="2050" max="2050" width="10.875" style="280" customWidth="1"/>
    <col min="2051" max="2055" width="9.625" style="280" customWidth="1"/>
    <col min="2056" max="2056" width="13.375" style="280" customWidth="1"/>
    <col min="2057" max="2057" width="4.75" style="280" customWidth="1"/>
    <col min="2058" max="2058" width="12.875" style="280" customWidth="1"/>
    <col min="2059" max="2061" width="11.625" style="280" customWidth="1"/>
    <col min="2062" max="2304" width="9" style="280"/>
    <col min="2305" max="2305" width="5.375" style="280" customWidth="1"/>
    <col min="2306" max="2306" width="10.875" style="280" customWidth="1"/>
    <col min="2307" max="2311" width="9.625" style="280" customWidth="1"/>
    <col min="2312" max="2312" width="13.375" style="280" customWidth="1"/>
    <col min="2313" max="2313" width="4.75" style="280" customWidth="1"/>
    <col min="2314" max="2314" width="12.875" style="280" customWidth="1"/>
    <col min="2315" max="2317" width="11.625" style="280" customWidth="1"/>
    <col min="2318" max="2560" width="9" style="280"/>
    <col min="2561" max="2561" width="5.375" style="280" customWidth="1"/>
    <col min="2562" max="2562" width="10.875" style="280" customWidth="1"/>
    <col min="2563" max="2567" width="9.625" style="280" customWidth="1"/>
    <col min="2568" max="2568" width="13.375" style="280" customWidth="1"/>
    <col min="2569" max="2569" width="4.75" style="280" customWidth="1"/>
    <col min="2570" max="2570" width="12.875" style="280" customWidth="1"/>
    <col min="2571" max="2573" width="11.625" style="280" customWidth="1"/>
    <col min="2574" max="2816" width="9" style="280"/>
    <col min="2817" max="2817" width="5.375" style="280" customWidth="1"/>
    <col min="2818" max="2818" width="10.875" style="280" customWidth="1"/>
    <col min="2819" max="2823" width="9.625" style="280" customWidth="1"/>
    <col min="2824" max="2824" width="13.375" style="280" customWidth="1"/>
    <col min="2825" max="2825" width="4.75" style="280" customWidth="1"/>
    <col min="2826" max="2826" width="12.875" style="280" customWidth="1"/>
    <col min="2827" max="2829" width="11.625" style="280" customWidth="1"/>
    <col min="2830" max="3072" width="9" style="280"/>
    <col min="3073" max="3073" width="5.375" style="280" customWidth="1"/>
    <col min="3074" max="3074" width="10.875" style="280" customWidth="1"/>
    <col min="3075" max="3079" width="9.625" style="280" customWidth="1"/>
    <col min="3080" max="3080" width="13.375" style="280" customWidth="1"/>
    <col min="3081" max="3081" width="4.75" style="280" customWidth="1"/>
    <col min="3082" max="3082" width="12.875" style="280" customWidth="1"/>
    <col min="3083" max="3085" width="11.625" style="280" customWidth="1"/>
    <col min="3086" max="3328" width="9" style="280"/>
    <col min="3329" max="3329" width="5.375" style="280" customWidth="1"/>
    <col min="3330" max="3330" width="10.875" style="280" customWidth="1"/>
    <col min="3331" max="3335" width="9.625" style="280" customWidth="1"/>
    <col min="3336" max="3336" width="13.375" style="280" customWidth="1"/>
    <col min="3337" max="3337" width="4.75" style="280" customWidth="1"/>
    <col min="3338" max="3338" width="12.875" style="280" customWidth="1"/>
    <col min="3339" max="3341" width="11.625" style="280" customWidth="1"/>
    <col min="3342" max="3584" width="9" style="280"/>
    <col min="3585" max="3585" width="5.375" style="280" customWidth="1"/>
    <col min="3586" max="3586" width="10.875" style="280" customWidth="1"/>
    <col min="3587" max="3591" width="9.625" style="280" customWidth="1"/>
    <col min="3592" max="3592" width="13.375" style="280" customWidth="1"/>
    <col min="3593" max="3593" width="4.75" style="280" customWidth="1"/>
    <col min="3594" max="3594" width="12.875" style="280" customWidth="1"/>
    <col min="3595" max="3597" width="11.625" style="280" customWidth="1"/>
    <col min="3598" max="3840" width="9" style="280"/>
    <col min="3841" max="3841" width="5.375" style="280" customWidth="1"/>
    <col min="3842" max="3842" width="10.875" style="280" customWidth="1"/>
    <col min="3843" max="3847" width="9.625" style="280" customWidth="1"/>
    <col min="3848" max="3848" width="13.375" style="280" customWidth="1"/>
    <col min="3849" max="3849" width="4.75" style="280" customWidth="1"/>
    <col min="3850" max="3850" width="12.875" style="280" customWidth="1"/>
    <col min="3851" max="3853" width="11.625" style="280" customWidth="1"/>
    <col min="3854" max="4096" width="9" style="280"/>
    <col min="4097" max="4097" width="5.375" style="280" customWidth="1"/>
    <col min="4098" max="4098" width="10.875" style="280" customWidth="1"/>
    <col min="4099" max="4103" width="9.625" style="280" customWidth="1"/>
    <col min="4104" max="4104" width="13.375" style="280" customWidth="1"/>
    <col min="4105" max="4105" width="4.75" style="280" customWidth="1"/>
    <col min="4106" max="4106" width="12.875" style="280" customWidth="1"/>
    <col min="4107" max="4109" width="11.625" style="280" customWidth="1"/>
    <col min="4110" max="4352" width="9" style="280"/>
    <col min="4353" max="4353" width="5.375" style="280" customWidth="1"/>
    <col min="4354" max="4354" width="10.875" style="280" customWidth="1"/>
    <col min="4355" max="4359" width="9.625" style="280" customWidth="1"/>
    <col min="4360" max="4360" width="13.375" style="280" customWidth="1"/>
    <col min="4361" max="4361" width="4.75" style="280" customWidth="1"/>
    <col min="4362" max="4362" width="12.875" style="280" customWidth="1"/>
    <col min="4363" max="4365" width="11.625" style="280" customWidth="1"/>
    <col min="4366" max="4608" width="9" style="280"/>
    <col min="4609" max="4609" width="5.375" style="280" customWidth="1"/>
    <col min="4610" max="4610" width="10.875" style="280" customWidth="1"/>
    <col min="4611" max="4615" width="9.625" style="280" customWidth="1"/>
    <col min="4616" max="4616" width="13.375" style="280" customWidth="1"/>
    <col min="4617" max="4617" width="4.75" style="280" customWidth="1"/>
    <col min="4618" max="4618" width="12.875" style="280" customWidth="1"/>
    <col min="4619" max="4621" width="11.625" style="280" customWidth="1"/>
    <col min="4622" max="4864" width="9" style="280"/>
    <col min="4865" max="4865" width="5.375" style="280" customWidth="1"/>
    <col min="4866" max="4866" width="10.875" style="280" customWidth="1"/>
    <col min="4867" max="4871" width="9.625" style="280" customWidth="1"/>
    <col min="4872" max="4872" width="13.375" style="280" customWidth="1"/>
    <col min="4873" max="4873" width="4.75" style="280" customWidth="1"/>
    <col min="4874" max="4874" width="12.875" style="280" customWidth="1"/>
    <col min="4875" max="4877" width="11.625" style="280" customWidth="1"/>
    <col min="4878" max="5120" width="9" style="280"/>
    <col min="5121" max="5121" width="5.375" style="280" customWidth="1"/>
    <col min="5122" max="5122" width="10.875" style="280" customWidth="1"/>
    <col min="5123" max="5127" width="9.625" style="280" customWidth="1"/>
    <col min="5128" max="5128" width="13.375" style="280" customWidth="1"/>
    <col min="5129" max="5129" width="4.75" style="280" customWidth="1"/>
    <col min="5130" max="5130" width="12.875" style="280" customWidth="1"/>
    <col min="5131" max="5133" width="11.625" style="280" customWidth="1"/>
    <col min="5134" max="5376" width="9" style="280"/>
    <col min="5377" max="5377" width="5.375" style="280" customWidth="1"/>
    <col min="5378" max="5378" width="10.875" style="280" customWidth="1"/>
    <col min="5379" max="5383" width="9.625" style="280" customWidth="1"/>
    <col min="5384" max="5384" width="13.375" style="280" customWidth="1"/>
    <col min="5385" max="5385" width="4.75" style="280" customWidth="1"/>
    <col min="5386" max="5386" width="12.875" style="280" customWidth="1"/>
    <col min="5387" max="5389" width="11.625" style="280" customWidth="1"/>
    <col min="5390" max="5632" width="9" style="280"/>
    <col min="5633" max="5633" width="5.375" style="280" customWidth="1"/>
    <col min="5634" max="5634" width="10.875" style="280" customWidth="1"/>
    <col min="5635" max="5639" width="9.625" style="280" customWidth="1"/>
    <col min="5640" max="5640" width="13.375" style="280" customWidth="1"/>
    <col min="5641" max="5641" width="4.75" style="280" customWidth="1"/>
    <col min="5642" max="5642" width="12.875" style="280" customWidth="1"/>
    <col min="5643" max="5645" width="11.625" style="280" customWidth="1"/>
    <col min="5646" max="5888" width="9" style="280"/>
    <col min="5889" max="5889" width="5.375" style="280" customWidth="1"/>
    <col min="5890" max="5890" width="10.875" style="280" customWidth="1"/>
    <col min="5891" max="5895" width="9.625" style="280" customWidth="1"/>
    <col min="5896" max="5896" width="13.375" style="280" customWidth="1"/>
    <col min="5897" max="5897" width="4.75" style="280" customWidth="1"/>
    <col min="5898" max="5898" width="12.875" style="280" customWidth="1"/>
    <col min="5899" max="5901" width="11.625" style="280" customWidth="1"/>
    <col min="5902" max="6144" width="9" style="280"/>
    <col min="6145" max="6145" width="5.375" style="280" customWidth="1"/>
    <col min="6146" max="6146" width="10.875" style="280" customWidth="1"/>
    <col min="6147" max="6151" width="9.625" style="280" customWidth="1"/>
    <col min="6152" max="6152" width="13.375" style="280" customWidth="1"/>
    <col min="6153" max="6153" width="4.75" style="280" customWidth="1"/>
    <col min="6154" max="6154" width="12.875" style="280" customWidth="1"/>
    <col min="6155" max="6157" width="11.625" style="280" customWidth="1"/>
    <col min="6158" max="6400" width="9" style="280"/>
    <col min="6401" max="6401" width="5.375" style="280" customWidth="1"/>
    <col min="6402" max="6402" width="10.875" style="280" customWidth="1"/>
    <col min="6403" max="6407" width="9.625" style="280" customWidth="1"/>
    <col min="6408" max="6408" width="13.375" style="280" customWidth="1"/>
    <col min="6409" max="6409" width="4.75" style="280" customWidth="1"/>
    <col min="6410" max="6410" width="12.875" style="280" customWidth="1"/>
    <col min="6411" max="6413" width="11.625" style="280" customWidth="1"/>
    <col min="6414" max="6656" width="9" style="280"/>
    <col min="6657" max="6657" width="5.375" style="280" customWidth="1"/>
    <col min="6658" max="6658" width="10.875" style="280" customWidth="1"/>
    <col min="6659" max="6663" width="9.625" style="280" customWidth="1"/>
    <col min="6664" max="6664" width="13.375" style="280" customWidth="1"/>
    <col min="6665" max="6665" width="4.75" style="280" customWidth="1"/>
    <col min="6666" max="6666" width="12.875" style="280" customWidth="1"/>
    <col min="6667" max="6669" width="11.625" style="280" customWidth="1"/>
    <col min="6670" max="6912" width="9" style="280"/>
    <col min="6913" max="6913" width="5.375" style="280" customWidth="1"/>
    <col min="6914" max="6914" width="10.875" style="280" customWidth="1"/>
    <col min="6915" max="6919" width="9.625" style="280" customWidth="1"/>
    <col min="6920" max="6920" width="13.375" style="280" customWidth="1"/>
    <col min="6921" max="6921" width="4.75" style="280" customWidth="1"/>
    <col min="6922" max="6922" width="12.875" style="280" customWidth="1"/>
    <col min="6923" max="6925" width="11.625" style="280" customWidth="1"/>
    <col min="6926" max="7168" width="9" style="280"/>
    <col min="7169" max="7169" width="5.375" style="280" customWidth="1"/>
    <col min="7170" max="7170" width="10.875" style="280" customWidth="1"/>
    <col min="7171" max="7175" width="9.625" style="280" customWidth="1"/>
    <col min="7176" max="7176" width="13.375" style="280" customWidth="1"/>
    <col min="7177" max="7177" width="4.75" style="280" customWidth="1"/>
    <col min="7178" max="7178" width="12.875" style="280" customWidth="1"/>
    <col min="7179" max="7181" width="11.625" style="280" customWidth="1"/>
    <col min="7182" max="7424" width="9" style="280"/>
    <col min="7425" max="7425" width="5.375" style="280" customWidth="1"/>
    <col min="7426" max="7426" width="10.875" style="280" customWidth="1"/>
    <col min="7427" max="7431" width="9.625" style="280" customWidth="1"/>
    <col min="7432" max="7432" width="13.375" style="280" customWidth="1"/>
    <col min="7433" max="7433" width="4.75" style="280" customWidth="1"/>
    <col min="7434" max="7434" width="12.875" style="280" customWidth="1"/>
    <col min="7435" max="7437" width="11.625" style="280" customWidth="1"/>
    <col min="7438" max="7680" width="9" style="280"/>
    <col min="7681" max="7681" width="5.375" style="280" customWidth="1"/>
    <col min="7682" max="7682" width="10.875" style="280" customWidth="1"/>
    <col min="7683" max="7687" width="9.625" style="280" customWidth="1"/>
    <col min="7688" max="7688" width="13.375" style="280" customWidth="1"/>
    <col min="7689" max="7689" width="4.75" style="280" customWidth="1"/>
    <col min="7690" max="7690" width="12.875" style="280" customWidth="1"/>
    <col min="7691" max="7693" width="11.625" style="280" customWidth="1"/>
    <col min="7694" max="7936" width="9" style="280"/>
    <col min="7937" max="7937" width="5.375" style="280" customWidth="1"/>
    <col min="7938" max="7938" width="10.875" style="280" customWidth="1"/>
    <col min="7939" max="7943" width="9.625" style="280" customWidth="1"/>
    <col min="7944" max="7944" width="13.375" style="280" customWidth="1"/>
    <col min="7945" max="7945" width="4.75" style="280" customWidth="1"/>
    <col min="7946" max="7946" width="12.875" style="280" customWidth="1"/>
    <col min="7947" max="7949" width="11.625" style="280" customWidth="1"/>
    <col min="7950" max="8192" width="9" style="280"/>
    <col min="8193" max="8193" width="5.375" style="280" customWidth="1"/>
    <col min="8194" max="8194" width="10.875" style="280" customWidth="1"/>
    <col min="8195" max="8199" width="9.625" style="280" customWidth="1"/>
    <col min="8200" max="8200" width="13.375" style="280" customWidth="1"/>
    <col min="8201" max="8201" width="4.75" style="280" customWidth="1"/>
    <col min="8202" max="8202" width="12.875" style="280" customWidth="1"/>
    <col min="8203" max="8205" width="11.625" style="280" customWidth="1"/>
    <col min="8206" max="8448" width="9" style="280"/>
    <col min="8449" max="8449" width="5.375" style="280" customWidth="1"/>
    <col min="8450" max="8450" width="10.875" style="280" customWidth="1"/>
    <col min="8451" max="8455" width="9.625" style="280" customWidth="1"/>
    <col min="8456" max="8456" width="13.375" style="280" customWidth="1"/>
    <col min="8457" max="8457" width="4.75" style="280" customWidth="1"/>
    <col min="8458" max="8458" width="12.875" style="280" customWidth="1"/>
    <col min="8459" max="8461" width="11.625" style="280" customWidth="1"/>
    <col min="8462" max="8704" width="9" style="280"/>
    <col min="8705" max="8705" width="5.375" style="280" customWidth="1"/>
    <col min="8706" max="8706" width="10.875" style="280" customWidth="1"/>
    <col min="8707" max="8711" width="9.625" style="280" customWidth="1"/>
    <col min="8712" max="8712" width="13.375" style="280" customWidth="1"/>
    <col min="8713" max="8713" width="4.75" style="280" customWidth="1"/>
    <col min="8714" max="8714" width="12.875" style="280" customWidth="1"/>
    <col min="8715" max="8717" width="11.625" style="280" customWidth="1"/>
    <col min="8718" max="8960" width="9" style="280"/>
    <col min="8961" max="8961" width="5.375" style="280" customWidth="1"/>
    <col min="8962" max="8962" width="10.875" style="280" customWidth="1"/>
    <col min="8963" max="8967" width="9.625" style="280" customWidth="1"/>
    <col min="8968" max="8968" width="13.375" style="280" customWidth="1"/>
    <col min="8969" max="8969" width="4.75" style="280" customWidth="1"/>
    <col min="8970" max="8970" width="12.875" style="280" customWidth="1"/>
    <col min="8971" max="8973" width="11.625" style="280" customWidth="1"/>
    <col min="8974" max="9216" width="9" style="280"/>
    <col min="9217" max="9217" width="5.375" style="280" customWidth="1"/>
    <col min="9218" max="9218" width="10.875" style="280" customWidth="1"/>
    <col min="9219" max="9223" width="9.625" style="280" customWidth="1"/>
    <col min="9224" max="9224" width="13.375" style="280" customWidth="1"/>
    <col min="9225" max="9225" width="4.75" style="280" customWidth="1"/>
    <col min="9226" max="9226" width="12.875" style="280" customWidth="1"/>
    <col min="9227" max="9229" width="11.625" style="280" customWidth="1"/>
    <col min="9230" max="9472" width="9" style="280"/>
    <col min="9473" max="9473" width="5.375" style="280" customWidth="1"/>
    <col min="9474" max="9474" width="10.875" style="280" customWidth="1"/>
    <col min="9475" max="9479" width="9.625" style="280" customWidth="1"/>
    <col min="9480" max="9480" width="13.375" style="280" customWidth="1"/>
    <col min="9481" max="9481" width="4.75" style="280" customWidth="1"/>
    <col min="9482" max="9482" width="12.875" style="280" customWidth="1"/>
    <col min="9483" max="9485" width="11.625" style="280" customWidth="1"/>
    <col min="9486" max="9728" width="9" style="280"/>
    <col min="9729" max="9729" width="5.375" style="280" customWidth="1"/>
    <col min="9730" max="9730" width="10.875" style="280" customWidth="1"/>
    <col min="9731" max="9735" width="9.625" style="280" customWidth="1"/>
    <col min="9736" max="9736" width="13.375" style="280" customWidth="1"/>
    <col min="9737" max="9737" width="4.75" style="280" customWidth="1"/>
    <col min="9738" max="9738" width="12.875" style="280" customWidth="1"/>
    <col min="9739" max="9741" width="11.625" style="280" customWidth="1"/>
    <col min="9742" max="9984" width="9" style="280"/>
    <col min="9985" max="9985" width="5.375" style="280" customWidth="1"/>
    <col min="9986" max="9986" width="10.875" style="280" customWidth="1"/>
    <col min="9987" max="9991" width="9.625" style="280" customWidth="1"/>
    <col min="9992" max="9992" width="13.375" style="280" customWidth="1"/>
    <col min="9993" max="9993" width="4.75" style="280" customWidth="1"/>
    <col min="9994" max="9994" width="12.875" style="280" customWidth="1"/>
    <col min="9995" max="9997" width="11.625" style="280" customWidth="1"/>
    <col min="9998" max="10240" width="9" style="280"/>
    <col min="10241" max="10241" width="5.375" style="280" customWidth="1"/>
    <col min="10242" max="10242" width="10.875" style="280" customWidth="1"/>
    <col min="10243" max="10247" width="9.625" style="280" customWidth="1"/>
    <col min="10248" max="10248" width="13.375" style="280" customWidth="1"/>
    <col min="10249" max="10249" width="4.75" style="280" customWidth="1"/>
    <col min="10250" max="10250" width="12.875" style="280" customWidth="1"/>
    <col min="10251" max="10253" width="11.625" style="280" customWidth="1"/>
    <col min="10254" max="10496" width="9" style="280"/>
    <col min="10497" max="10497" width="5.375" style="280" customWidth="1"/>
    <col min="10498" max="10498" width="10.875" style="280" customWidth="1"/>
    <col min="10499" max="10503" width="9.625" style="280" customWidth="1"/>
    <col min="10504" max="10504" width="13.375" style="280" customWidth="1"/>
    <col min="10505" max="10505" width="4.75" style="280" customWidth="1"/>
    <col min="10506" max="10506" width="12.875" style="280" customWidth="1"/>
    <col min="10507" max="10509" width="11.625" style="280" customWidth="1"/>
    <col min="10510" max="10752" width="9" style="280"/>
    <col min="10753" max="10753" width="5.375" style="280" customWidth="1"/>
    <col min="10754" max="10754" width="10.875" style="280" customWidth="1"/>
    <col min="10755" max="10759" width="9.625" style="280" customWidth="1"/>
    <col min="10760" max="10760" width="13.375" style="280" customWidth="1"/>
    <col min="10761" max="10761" width="4.75" style="280" customWidth="1"/>
    <col min="10762" max="10762" width="12.875" style="280" customWidth="1"/>
    <col min="10763" max="10765" width="11.625" style="280" customWidth="1"/>
    <col min="10766" max="11008" width="9" style="280"/>
    <col min="11009" max="11009" width="5.375" style="280" customWidth="1"/>
    <col min="11010" max="11010" width="10.875" style="280" customWidth="1"/>
    <col min="11011" max="11015" width="9.625" style="280" customWidth="1"/>
    <col min="11016" max="11016" width="13.375" style="280" customWidth="1"/>
    <col min="11017" max="11017" width="4.75" style="280" customWidth="1"/>
    <col min="11018" max="11018" width="12.875" style="280" customWidth="1"/>
    <col min="11019" max="11021" width="11.625" style="280" customWidth="1"/>
    <col min="11022" max="11264" width="9" style="280"/>
    <col min="11265" max="11265" width="5.375" style="280" customWidth="1"/>
    <col min="11266" max="11266" width="10.875" style="280" customWidth="1"/>
    <col min="11267" max="11271" width="9.625" style="280" customWidth="1"/>
    <col min="11272" max="11272" width="13.375" style="280" customWidth="1"/>
    <col min="11273" max="11273" width="4.75" style="280" customWidth="1"/>
    <col min="11274" max="11274" width="12.875" style="280" customWidth="1"/>
    <col min="11275" max="11277" width="11.625" style="280" customWidth="1"/>
    <col min="11278" max="11520" width="9" style="280"/>
    <col min="11521" max="11521" width="5.375" style="280" customWidth="1"/>
    <col min="11522" max="11522" width="10.875" style="280" customWidth="1"/>
    <col min="11523" max="11527" width="9.625" style="280" customWidth="1"/>
    <col min="11528" max="11528" width="13.375" style="280" customWidth="1"/>
    <col min="11529" max="11529" width="4.75" style="280" customWidth="1"/>
    <col min="11530" max="11530" width="12.875" style="280" customWidth="1"/>
    <col min="11531" max="11533" width="11.625" style="280" customWidth="1"/>
    <col min="11534" max="11776" width="9" style="280"/>
    <col min="11777" max="11777" width="5.375" style="280" customWidth="1"/>
    <col min="11778" max="11778" width="10.875" style="280" customWidth="1"/>
    <col min="11779" max="11783" width="9.625" style="280" customWidth="1"/>
    <col min="11784" max="11784" width="13.375" style="280" customWidth="1"/>
    <col min="11785" max="11785" width="4.75" style="280" customWidth="1"/>
    <col min="11786" max="11786" width="12.875" style="280" customWidth="1"/>
    <col min="11787" max="11789" width="11.625" style="280" customWidth="1"/>
    <col min="11790" max="12032" width="9" style="280"/>
    <col min="12033" max="12033" width="5.375" style="280" customWidth="1"/>
    <col min="12034" max="12034" width="10.875" style="280" customWidth="1"/>
    <col min="12035" max="12039" width="9.625" style="280" customWidth="1"/>
    <col min="12040" max="12040" width="13.375" style="280" customWidth="1"/>
    <col min="12041" max="12041" width="4.75" style="280" customWidth="1"/>
    <col min="12042" max="12042" width="12.875" style="280" customWidth="1"/>
    <col min="12043" max="12045" width="11.625" style="280" customWidth="1"/>
    <col min="12046" max="12288" width="9" style="280"/>
    <col min="12289" max="12289" width="5.375" style="280" customWidth="1"/>
    <col min="12290" max="12290" width="10.875" style="280" customWidth="1"/>
    <col min="12291" max="12295" width="9.625" style="280" customWidth="1"/>
    <col min="12296" max="12296" width="13.375" style="280" customWidth="1"/>
    <col min="12297" max="12297" width="4.75" style="280" customWidth="1"/>
    <col min="12298" max="12298" width="12.875" style="280" customWidth="1"/>
    <col min="12299" max="12301" width="11.625" style="280" customWidth="1"/>
    <col min="12302" max="12544" width="9" style="280"/>
    <col min="12545" max="12545" width="5.375" style="280" customWidth="1"/>
    <col min="12546" max="12546" width="10.875" style="280" customWidth="1"/>
    <col min="12547" max="12551" width="9.625" style="280" customWidth="1"/>
    <col min="12552" max="12552" width="13.375" style="280" customWidth="1"/>
    <col min="12553" max="12553" width="4.75" style="280" customWidth="1"/>
    <col min="12554" max="12554" width="12.875" style="280" customWidth="1"/>
    <col min="12555" max="12557" width="11.625" style="280" customWidth="1"/>
    <col min="12558" max="12800" width="9" style="280"/>
    <col min="12801" max="12801" width="5.375" style="280" customWidth="1"/>
    <col min="12802" max="12802" width="10.875" style="280" customWidth="1"/>
    <col min="12803" max="12807" width="9.625" style="280" customWidth="1"/>
    <col min="12808" max="12808" width="13.375" style="280" customWidth="1"/>
    <col min="12809" max="12809" width="4.75" style="280" customWidth="1"/>
    <col min="12810" max="12810" width="12.875" style="280" customWidth="1"/>
    <col min="12811" max="12813" width="11.625" style="280" customWidth="1"/>
    <col min="12814" max="13056" width="9" style="280"/>
    <col min="13057" max="13057" width="5.375" style="280" customWidth="1"/>
    <col min="13058" max="13058" width="10.875" style="280" customWidth="1"/>
    <col min="13059" max="13063" width="9.625" style="280" customWidth="1"/>
    <col min="13064" max="13064" width="13.375" style="280" customWidth="1"/>
    <col min="13065" max="13065" width="4.75" style="280" customWidth="1"/>
    <col min="13066" max="13066" width="12.875" style="280" customWidth="1"/>
    <col min="13067" max="13069" width="11.625" style="280" customWidth="1"/>
    <col min="13070" max="13312" width="9" style="280"/>
    <col min="13313" max="13313" width="5.375" style="280" customWidth="1"/>
    <col min="13314" max="13314" width="10.875" style="280" customWidth="1"/>
    <col min="13315" max="13319" width="9.625" style="280" customWidth="1"/>
    <col min="13320" max="13320" width="13.375" style="280" customWidth="1"/>
    <col min="13321" max="13321" width="4.75" style="280" customWidth="1"/>
    <col min="13322" max="13322" width="12.875" style="280" customWidth="1"/>
    <col min="13323" max="13325" width="11.625" style="280" customWidth="1"/>
    <col min="13326" max="13568" width="9" style="280"/>
    <col min="13569" max="13569" width="5.375" style="280" customWidth="1"/>
    <col min="13570" max="13570" width="10.875" style="280" customWidth="1"/>
    <col min="13571" max="13575" width="9.625" style="280" customWidth="1"/>
    <col min="13576" max="13576" width="13.375" style="280" customWidth="1"/>
    <col min="13577" max="13577" width="4.75" style="280" customWidth="1"/>
    <col min="13578" max="13578" width="12.875" style="280" customWidth="1"/>
    <col min="13579" max="13581" width="11.625" style="280" customWidth="1"/>
    <col min="13582" max="13824" width="9" style="280"/>
    <col min="13825" max="13825" width="5.375" style="280" customWidth="1"/>
    <col min="13826" max="13826" width="10.875" style="280" customWidth="1"/>
    <col min="13827" max="13831" width="9.625" style="280" customWidth="1"/>
    <col min="13832" max="13832" width="13.375" style="280" customWidth="1"/>
    <col min="13833" max="13833" width="4.75" style="280" customWidth="1"/>
    <col min="13834" max="13834" width="12.875" style="280" customWidth="1"/>
    <col min="13835" max="13837" width="11.625" style="280" customWidth="1"/>
    <col min="13838" max="14080" width="9" style="280"/>
    <col min="14081" max="14081" width="5.375" style="280" customWidth="1"/>
    <col min="14082" max="14082" width="10.875" style="280" customWidth="1"/>
    <col min="14083" max="14087" width="9.625" style="280" customWidth="1"/>
    <col min="14088" max="14088" width="13.375" style="280" customWidth="1"/>
    <col min="14089" max="14089" width="4.75" style="280" customWidth="1"/>
    <col min="14090" max="14090" width="12.875" style="280" customWidth="1"/>
    <col min="14091" max="14093" width="11.625" style="280" customWidth="1"/>
    <col min="14094" max="14336" width="9" style="280"/>
    <col min="14337" max="14337" width="5.375" style="280" customWidth="1"/>
    <col min="14338" max="14338" width="10.875" style="280" customWidth="1"/>
    <col min="14339" max="14343" width="9.625" style="280" customWidth="1"/>
    <col min="14344" max="14344" width="13.375" style="280" customWidth="1"/>
    <col min="14345" max="14345" width="4.75" style="280" customWidth="1"/>
    <col min="14346" max="14346" width="12.875" style="280" customWidth="1"/>
    <col min="14347" max="14349" width="11.625" style="280" customWidth="1"/>
    <col min="14350" max="14592" width="9" style="280"/>
    <col min="14593" max="14593" width="5.375" style="280" customWidth="1"/>
    <col min="14594" max="14594" width="10.875" style="280" customWidth="1"/>
    <col min="14595" max="14599" width="9.625" style="280" customWidth="1"/>
    <col min="14600" max="14600" width="13.375" style="280" customWidth="1"/>
    <col min="14601" max="14601" width="4.75" style="280" customWidth="1"/>
    <col min="14602" max="14602" width="12.875" style="280" customWidth="1"/>
    <col min="14603" max="14605" width="11.625" style="280" customWidth="1"/>
    <col min="14606" max="14848" width="9" style="280"/>
    <col min="14849" max="14849" width="5.375" style="280" customWidth="1"/>
    <col min="14850" max="14850" width="10.875" style="280" customWidth="1"/>
    <col min="14851" max="14855" width="9.625" style="280" customWidth="1"/>
    <col min="14856" max="14856" width="13.375" style="280" customWidth="1"/>
    <col min="14857" max="14857" width="4.75" style="280" customWidth="1"/>
    <col min="14858" max="14858" width="12.875" style="280" customWidth="1"/>
    <col min="14859" max="14861" width="11.625" style="280" customWidth="1"/>
    <col min="14862" max="15104" width="9" style="280"/>
    <col min="15105" max="15105" width="5.375" style="280" customWidth="1"/>
    <col min="15106" max="15106" width="10.875" style="280" customWidth="1"/>
    <col min="15107" max="15111" width="9.625" style="280" customWidth="1"/>
    <col min="15112" max="15112" width="13.375" style="280" customWidth="1"/>
    <col min="15113" max="15113" width="4.75" style="280" customWidth="1"/>
    <col min="15114" max="15114" width="12.875" style="280" customWidth="1"/>
    <col min="15115" max="15117" width="11.625" style="280" customWidth="1"/>
    <col min="15118" max="15360" width="9" style="280"/>
    <col min="15361" max="15361" width="5.375" style="280" customWidth="1"/>
    <col min="15362" max="15362" width="10.875" style="280" customWidth="1"/>
    <col min="15363" max="15367" width="9.625" style="280" customWidth="1"/>
    <col min="15368" max="15368" width="13.375" style="280" customWidth="1"/>
    <col min="15369" max="15369" width="4.75" style="280" customWidth="1"/>
    <col min="15370" max="15370" width="12.875" style="280" customWidth="1"/>
    <col min="15371" max="15373" width="11.625" style="280" customWidth="1"/>
    <col min="15374" max="15616" width="9" style="280"/>
    <col min="15617" max="15617" width="5.375" style="280" customWidth="1"/>
    <col min="15618" max="15618" width="10.875" style="280" customWidth="1"/>
    <col min="15619" max="15623" width="9.625" style="280" customWidth="1"/>
    <col min="15624" max="15624" width="13.375" style="280" customWidth="1"/>
    <col min="15625" max="15625" width="4.75" style="280" customWidth="1"/>
    <col min="15626" max="15626" width="12.875" style="280" customWidth="1"/>
    <col min="15627" max="15629" width="11.625" style="280" customWidth="1"/>
    <col min="15630" max="15872" width="9" style="280"/>
    <col min="15873" max="15873" width="5.375" style="280" customWidth="1"/>
    <col min="15874" max="15874" width="10.875" style="280" customWidth="1"/>
    <col min="15875" max="15879" width="9.625" style="280" customWidth="1"/>
    <col min="15880" max="15880" width="13.375" style="280" customWidth="1"/>
    <col min="15881" max="15881" width="4.75" style="280" customWidth="1"/>
    <col min="15882" max="15882" width="12.875" style="280" customWidth="1"/>
    <col min="15883" max="15885" width="11.625" style="280" customWidth="1"/>
    <col min="15886" max="16128" width="9" style="280"/>
    <col min="16129" max="16129" width="5.375" style="280" customWidth="1"/>
    <col min="16130" max="16130" width="10.875" style="280" customWidth="1"/>
    <col min="16131" max="16135" width="9.625" style="280" customWidth="1"/>
    <col min="16136" max="16136" width="13.375" style="280" customWidth="1"/>
    <col min="16137" max="16137" width="4.75" style="280" customWidth="1"/>
    <col min="16138" max="16138" width="12.875" style="280" customWidth="1"/>
    <col min="16139" max="16141" width="11.625" style="280" customWidth="1"/>
    <col min="16142" max="16384" width="9" style="280"/>
  </cols>
  <sheetData>
    <row r="1" spans="1:16">
      <c r="A1" s="279"/>
      <c r="B1" s="279"/>
      <c r="C1" s="279"/>
      <c r="D1" s="279"/>
      <c r="E1" s="279"/>
      <c r="F1" s="279"/>
      <c r="G1" s="279"/>
      <c r="H1" s="279"/>
    </row>
    <row r="2" spans="1:16" ht="15.6" customHeight="1">
      <c r="A2" s="279"/>
      <c r="B2" s="279"/>
      <c r="C2" s="279"/>
      <c r="D2" s="279"/>
      <c r="E2" s="279"/>
      <c r="F2" s="279"/>
      <c r="G2" s="337" t="s">
        <v>320</v>
      </c>
      <c r="H2" s="338"/>
    </row>
    <row r="3" spans="1:16" ht="18.75" customHeight="1">
      <c r="A3" s="279"/>
      <c r="B3" s="339" t="s">
        <v>144</v>
      </c>
      <c r="C3" s="340"/>
      <c r="D3" s="340"/>
      <c r="E3" s="340"/>
      <c r="F3" s="340"/>
      <c r="G3" s="340"/>
      <c r="H3" s="340"/>
    </row>
    <row r="4" spans="1:16" ht="21.75" customHeight="1">
      <c r="A4" s="279"/>
      <c r="B4" s="340" t="s">
        <v>212</v>
      </c>
      <c r="C4" s="340"/>
      <c r="D4" s="340"/>
      <c r="E4" s="340"/>
      <c r="F4" s="340"/>
      <c r="G4" s="340"/>
      <c r="H4" s="340"/>
    </row>
    <row r="5" spans="1:16" ht="15.6" customHeight="1">
      <c r="A5" s="279"/>
      <c r="B5" s="281"/>
      <c r="C5" s="281"/>
      <c r="D5" s="281"/>
      <c r="E5" s="281"/>
      <c r="F5" s="281"/>
      <c r="G5" s="281"/>
      <c r="H5" s="281"/>
    </row>
    <row r="6" spans="1:16" ht="15.6" customHeight="1">
      <c r="A6" s="279"/>
      <c r="B6" s="279"/>
      <c r="C6" s="279"/>
      <c r="D6" s="279"/>
      <c r="E6" s="279"/>
      <c r="F6" s="279"/>
      <c r="G6" s="279"/>
      <c r="H6" s="279"/>
    </row>
    <row r="7" spans="1:16" ht="15.6" customHeight="1">
      <c r="A7" s="302"/>
      <c r="B7" s="302"/>
      <c r="C7" s="302"/>
      <c r="D7" s="302"/>
      <c r="E7" s="302"/>
      <c r="F7" s="302"/>
      <c r="G7" s="302"/>
      <c r="H7" s="302"/>
    </row>
    <row r="8" spans="1:16" ht="20.100000000000001" customHeight="1">
      <c r="A8" s="303" t="s">
        <v>145</v>
      </c>
      <c r="B8" s="301" t="s">
        <v>321</v>
      </c>
      <c r="C8" s="301"/>
      <c r="D8" s="301"/>
      <c r="E8" s="301"/>
      <c r="F8" s="301"/>
      <c r="G8" s="301"/>
      <c r="H8" s="301"/>
      <c r="P8" s="284"/>
    </row>
    <row r="9" spans="1:16" ht="20.100000000000001" customHeight="1">
      <c r="A9" s="302"/>
      <c r="B9" s="301" t="s">
        <v>322</v>
      </c>
      <c r="C9" s="301"/>
      <c r="D9" s="301"/>
      <c r="E9" s="301"/>
      <c r="F9" s="301"/>
      <c r="G9" s="301"/>
      <c r="H9" s="301"/>
      <c r="P9" s="284"/>
    </row>
    <row r="10" spans="1:16" ht="20.100000000000001" customHeight="1">
      <c r="A10" s="302"/>
      <c r="B10" s="300" t="s">
        <v>323</v>
      </c>
      <c r="C10" s="300"/>
      <c r="D10" s="300"/>
      <c r="E10" s="300"/>
      <c r="F10" s="300"/>
      <c r="G10" s="300"/>
      <c r="H10" s="300"/>
      <c r="I10" s="284"/>
      <c r="P10" s="284"/>
    </row>
    <row r="11" spans="1:16" ht="20.100000000000001" customHeight="1">
      <c r="A11" s="302"/>
      <c r="B11" s="301" t="s">
        <v>160</v>
      </c>
      <c r="C11" s="301"/>
      <c r="D11" s="301"/>
      <c r="E11" s="301"/>
      <c r="F11" s="301"/>
      <c r="G11" s="301"/>
      <c r="H11" s="301"/>
      <c r="I11" s="284"/>
      <c r="P11" s="284"/>
    </row>
    <row r="12" spans="1:16" ht="20.100000000000001" customHeight="1">
      <c r="A12" s="302"/>
      <c r="B12" s="301" t="s">
        <v>162</v>
      </c>
      <c r="C12" s="301"/>
      <c r="D12" s="301"/>
      <c r="E12" s="301"/>
      <c r="F12" s="301"/>
      <c r="G12" s="301"/>
      <c r="H12" s="301"/>
      <c r="I12" s="284"/>
    </row>
    <row r="13" spans="1:16" ht="20.100000000000001" customHeight="1">
      <c r="A13" s="302"/>
      <c r="B13" s="301" t="s">
        <v>214</v>
      </c>
      <c r="C13" s="301"/>
      <c r="D13" s="301"/>
      <c r="E13" s="301"/>
      <c r="F13" s="301"/>
      <c r="G13" s="301"/>
      <c r="H13" s="300"/>
      <c r="I13" s="284"/>
    </row>
    <row r="14" spans="1:16" ht="20.100000000000001" customHeight="1">
      <c r="A14" s="302"/>
      <c r="B14" s="301" t="s">
        <v>161</v>
      </c>
      <c r="C14" s="301"/>
      <c r="D14" s="301"/>
      <c r="E14" s="301"/>
      <c r="F14" s="301"/>
      <c r="G14" s="301"/>
      <c r="H14" s="300"/>
      <c r="I14" s="284"/>
    </row>
    <row r="15" spans="1:16" ht="20.100000000000001" customHeight="1">
      <c r="A15" s="302"/>
      <c r="B15" s="301" t="s">
        <v>163</v>
      </c>
      <c r="C15" s="301"/>
      <c r="D15" s="301"/>
      <c r="E15" s="301"/>
      <c r="F15" s="301"/>
      <c r="G15" s="301"/>
      <c r="H15" s="300"/>
      <c r="I15" s="284"/>
      <c r="J15" s="284"/>
      <c r="K15" s="284"/>
      <c r="L15" s="284"/>
      <c r="M15" s="284"/>
      <c r="N15" s="284"/>
      <c r="O15" s="284"/>
    </row>
    <row r="16" spans="1:16" ht="20.100000000000001" customHeight="1">
      <c r="A16" s="302"/>
      <c r="B16" s="301"/>
      <c r="C16" s="301"/>
      <c r="D16" s="301"/>
      <c r="E16" s="301"/>
      <c r="F16" s="301"/>
      <c r="G16" s="301"/>
      <c r="H16" s="301"/>
      <c r="I16" s="284"/>
      <c r="J16" s="284"/>
      <c r="K16" s="284"/>
      <c r="L16" s="284"/>
      <c r="M16" s="284"/>
      <c r="N16" s="284"/>
      <c r="O16" s="284"/>
    </row>
    <row r="17" spans="1:15" ht="20.100000000000001" customHeight="1">
      <c r="A17" s="302"/>
      <c r="B17" s="301"/>
      <c r="C17" s="301"/>
      <c r="D17" s="301"/>
      <c r="E17" s="301"/>
      <c r="F17" s="301"/>
      <c r="G17" s="301"/>
      <c r="H17" s="301"/>
      <c r="I17" s="284"/>
      <c r="J17" s="284"/>
      <c r="K17" s="284"/>
      <c r="L17" s="284"/>
      <c r="M17" s="284"/>
      <c r="N17" s="284"/>
      <c r="O17" s="284"/>
    </row>
    <row r="18" spans="1:15" ht="20.100000000000001" customHeight="1">
      <c r="A18" s="303" t="s">
        <v>146</v>
      </c>
      <c r="B18" s="300" t="s">
        <v>324</v>
      </c>
      <c r="C18" s="300"/>
      <c r="D18" s="300"/>
      <c r="E18" s="300"/>
      <c r="F18" s="300"/>
      <c r="G18" s="300"/>
      <c r="H18" s="300"/>
    </row>
    <row r="19" spans="1:15" ht="20.100000000000001" customHeight="1">
      <c r="A19" s="303"/>
      <c r="B19" s="300" t="s">
        <v>325</v>
      </c>
      <c r="C19" s="300"/>
      <c r="D19" s="300"/>
      <c r="E19" s="300"/>
      <c r="F19" s="300"/>
      <c r="G19" s="300"/>
      <c r="H19" s="300"/>
    </row>
    <row r="20" spans="1:15" ht="20.100000000000001" customHeight="1">
      <c r="A20" s="303"/>
      <c r="B20" s="300" t="s">
        <v>327</v>
      </c>
      <c r="C20" s="300"/>
      <c r="D20" s="300"/>
      <c r="E20" s="300"/>
      <c r="F20" s="300"/>
      <c r="G20" s="300"/>
      <c r="H20" s="300"/>
      <c r="K20" s="333"/>
    </row>
    <row r="21" spans="1:15" ht="20.100000000000001" customHeight="1">
      <c r="A21" s="303"/>
      <c r="B21" s="300" t="s">
        <v>326</v>
      </c>
      <c r="C21" s="300"/>
      <c r="D21" s="300"/>
      <c r="E21" s="300"/>
      <c r="F21" s="300"/>
      <c r="G21" s="300"/>
      <c r="H21" s="300"/>
    </row>
    <row r="22" spans="1:15" ht="20.100000000000001" customHeight="1">
      <c r="A22" s="303"/>
      <c r="B22" s="300" t="s">
        <v>328</v>
      </c>
      <c r="C22" s="300"/>
      <c r="D22" s="300"/>
      <c r="E22" s="300"/>
      <c r="F22" s="300"/>
      <c r="G22" s="300"/>
      <c r="H22" s="300"/>
    </row>
    <row r="23" spans="1:15" ht="20.100000000000001" customHeight="1">
      <c r="A23" s="303"/>
      <c r="B23" s="300" t="s">
        <v>329</v>
      </c>
      <c r="C23" s="300"/>
      <c r="D23" s="300"/>
      <c r="E23" s="300"/>
      <c r="F23" s="300"/>
      <c r="G23" s="300"/>
      <c r="H23" s="300"/>
    </row>
    <row r="24" spans="1:15" ht="20.100000000000001" customHeight="1">
      <c r="A24" s="303"/>
      <c r="B24" s="301" t="s">
        <v>330</v>
      </c>
      <c r="C24" s="301"/>
      <c r="D24" s="301"/>
      <c r="E24" s="301"/>
      <c r="F24" s="301"/>
      <c r="G24" s="301"/>
      <c r="H24" s="300"/>
    </row>
    <row r="25" spans="1:15" ht="20.100000000000001" customHeight="1">
      <c r="A25" s="303"/>
      <c r="B25" s="300" t="s">
        <v>331</v>
      </c>
      <c r="C25" s="300"/>
      <c r="D25" s="300"/>
      <c r="E25" s="300"/>
      <c r="F25" s="300"/>
      <c r="G25" s="300"/>
      <c r="H25" s="300"/>
    </row>
    <row r="26" spans="1:15" ht="20.100000000000001" customHeight="1">
      <c r="A26" s="300"/>
      <c r="B26" s="300"/>
      <c r="C26" s="300"/>
      <c r="D26" s="300"/>
      <c r="E26" s="300"/>
      <c r="F26" s="300"/>
      <c r="G26" s="300"/>
      <c r="H26" s="300"/>
      <c r="J26" s="284"/>
      <c r="K26" s="284"/>
      <c r="L26" s="284"/>
      <c r="M26" s="284"/>
      <c r="N26" s="284"/>
      <c r="O26" s="284"/>
    </row>
    <row r="27" spans="1:15" ht="20.100000000000001" customHeight="1">
      <c r="A27" s="301"/>
      <c r="B27" s="300"/>
      <c r="C27" s="300"/>
      <c r="D27" s="300"/>
      <c r="E27" s="300"/>
      <c r="F27" s="300"/>
      <c r="G27" s="300"/>
      <c r="H27" s="300"/>
      <c r="J27" s="284"/>
      <c r="K27" s="284"/>
      <c r="L27" s="284"/>
      <c r="M27" s="284"/>
      <c r="N27" s="284"/>
      <c r="O27" s="284"/>
    </row>
    <row r="28" spans="1:15" ht="20.100000000000001" customHeight="1">
      <c r="A28" s="303" t="s">
        <v>147</v>
      </c>
      <c r="B28" s="301" t="s">
        <v>213</v>
      </c>
      <c r="C28" s="301"/>
      <c r="D28" s="301"/>
      <c r="E28" s="301"/>
      <c r="F28" s="301"/>
      <c r="G28" s="301"/>
      <c r="H28" s="300"/>
      <c r="J28" s="284"/>
      <c r="K28" s="284"/>
      <c r="L28" s="284"/>
      <c r="M28" s="284"/>
      <c r="N28" s="284"/>
      <c r="O28" s="284"/>
    </row>
    <row r="29" spans="1:15" ht="20.100000000000001" customHeight="1">
      <c r="A29" s="301"/>
      <c r="B29" s="301" t="s">
        <v>332</v>
      </c>
      <c r="C29" s="301"/>
      <c r="D29" s="301"/>
      <c r="E29" s="301"/>
      <c r="F29" s="301"/>
      <c r="G29" s="301"/>
      <c r="H29" s="300"/>
      <c r="J29" s="284"/>
      <c r="K29" s="284"/>
      <c r="L29" s="284"/>
      <c r="M29" s="284"/>
      <c r="N29" s="284"/>
      <c r="O29" s="284"/>
    </row>
    <row r="30" spans="1:15" ht="20.100000000000001" customHeight="1">
      <c r="A30" s="303"/>
      <c r="B30" s="301" t="s">
        <v>333</v>
      </c>
      <c r="C30" s="301"/>
      <c r="D30" s="301"/>
      <c r="E30" s="301"/>
      <c r="F30" s="301"/>
      <c r="G30" s="301"/>
      <c r="H30" s="300"/>
      <c r="J30" s="284"/>
      <c r="K30" s="284"/>
      <c r="L30" s="284"/>
      <c r="M30" s="284"/>
      <c r="N30" s="284"/>
      <c r="O30" s="284"/>
    </row>
    <row r="31" spans="1:15" ht="20.100000000000001" customHeight="1">
      <c r="A31" s="300"/>
      <c r="B31" s="301"/>
      <c r="C31" s="301"/>
      <c r="D31" s="301"/>
      <c r="E31" s="301"/>
      <c r="F31" s="301"/>
      <c r="G31" s="301"/>
      <c r="H31" s="300"/>
      <c r="J31" s="284"/>
      <c r="K31" s="284"/>
      <c r="L31" s="284"/>
      <c r="M31" s="284"/>
      <c r="N31" s="284"/>
      <c r="O31" s="284"/>
    </row>
    <row r="32" spans="1:15" ht="20.100000000000001" customHeight="1">
      <c r="A32" s="300"/>
      <c r="B32" s="300"/>
      <c r="C32" s="300"/>
      <c r="D32" s="300"/>
      <c r="E32" s="300"/>
      <c r="F32" s="300"/>
      <c r="G32" s="300"/>
      <c r="H32" s="300"/>
      <c r="J32" s="284"/>
      <c r="K32" s="284"/>
      <c r="L32" s="284"/>
      <c r="M32" s="284"/>
      <c r="N32" s="284"/>
      <c r="O32" s="284"/>
    </row>
    <row r="33" spans="1:15" ht="20.100000000000001" customHeight="1">
      <c r="A33" s="300"/>
      <c r="B33" s="300"/>
      <c r="C33" s="300"/>
      <c r="D33" s="300"/>
      <c r="E33" s="300"/>
      <c r="F33" s="300"/>
      <c r="G33" s="300"/>
      <c r="H33" s="300"/>
      <c r="J33" s="284"/>
      <c r="K33" s="284"/>
      <c r="L33" s="284"/>
      <c r="M33" s="284"/>
      <c r="N33" s="284"/>
      <c r="O33" s="284"/>
    </row>
    <row r="34" spans="1:15" ht="20.100000000000001" customHeight="1">
      <c r="A34" s="283"/>
      <c r="B34" s="279"/>
      <c r="C34" s="279"/>
      <c r="D34" s="279"/>
      <c r="E34" s="279"/>
      <c r="F34" s="279"/>
      <c r="G34" s="279"/>
      <c r="H34" s="279"/>
      <c r="J34" s="284"/>
      <c r="K34" s="284"/>
      <c r="L34" s="284"/>
      <c r="M34" s="284"/>
      <c r="N34" s="284"/>
      <c r="O34" s="284"/>
    </row>
    <row r="35" spans="1:15" ht="14.25">
      <c r="A35" s="282"/>
      <c r="B35" s="279"/>
      <c r="C35" s="279"/>
      <c r="D35" s="279"/>
      <c r="E35" s="279"/>
      <c r="F35" s="279"/>
      <c r="G35" s="279"/>
      <c r="H35" s="279"/>
    </row>
    <row r="36" spans="1:15" ht="14.25">
      <c r="A36" s="282"/>
      <c r="B36" s="285"/>
      <c r="C36" s="285"/>
      <c r="D36" s="285"/>
      <c r="E36" s="285"/>
      <c r="F36" s="285"/>
      <c r="G36" s="285"/>
      <c r="H36" s="285"/>
    </row>
  </sheetData>
  <mergeCells count="3">
    <mergeCell ref="G2:H2"/>
    <mergeCell ref="B3:H3"/>
    <mergeCell ref="B4:H4"/>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8"/>
  <sheetViews>
    <sheetView workbookViewId="0">
      <selection activeCell="E21" sqref="E21"/>
    </sheetView>
  </sheetViews>
  <sheetFormatPr defaultRowHeight="13.5"/>
  <cols>
    <col min="1" max="1" width="14.5" style="1" customWidth="1"/>
    <col min="2" max="2" width="22.5" style="1" customWidth="1"/>
    <col min="3" max="3" width="9" style="1"/>
    <col min="4" max="4" width="11.25" style="1" customWidth="1"/>
    <col min="5" max="256" width="9" style="1"/>
    <col min="257" max="257" width="7.25" style="1" customWidth="1"/>
    <col min="258" max="258" width="22.5" style="1" customWidth="1"/>
    <col min="259" max="512" width="9" style="1"/>
    <col min="513" max="513" width="7.25" style="1" customWidth="1"/>
    <col min="514" max="514" width="22.5" style="1" customWidth="1"/>
    <col min="515" max="768" width="9" style="1"/>
    <col min="769" max="769" width="7.25" style="1" customWidth="1"/>
    <col min="770" max="770" width="22.5" style="1" customWidth="1"/>
    <col min="771" max="1024" width="9" style="1"/>
    <col min="1025" max="1025" width="7.25" style="1" customWidth="1"/>
    <col min="1026" max="1026" width="22.5" style="1" customWidth="1"/>
    <col min="1027" max="1280" width="9" style="1"/>
    <col min="1281" max="1281" width="7.25" style="1" customWidth="1"/>
    <col min="1282" max="1282" width="22.5" style="1" customWidth="1"/>
    <col min="1283" max="1536" width="9" style="1"/>
    <col min="1537" max="1537" width="7.25" style="1" customWidth="1"/>
    <col min="1538" max="1538" width="22.5" style="1" customWidth="1"/>
    <col min="1539" max="1792" width="9" style="1"/>
    <col min="1793" max="1793" width="7.25" style="1" customWidth="1"/>
    <col min="1794" max="1794" width="22.5" style="1" customWidth="1"/>
    <col min="1795" max="2048" width="9" style="1"/>
    <col min="2049" max="2049" width="7.25" style="1" customWidth="1"/>
    <col min="2050" max="2050" width="22.5" style="1" customWidth="1"/>
    <col min="2051" max="2304" width="9" style="1"/>
    <col min="2305" max="2305" width="7.25" style="1" customWidth="1"/>
    <col min="2306" max="2306" width="22.5" style="1" customWidth="1"/>
    <col min="2307" max="2560" width="9" style="1"/>
    <col min="2561" max="2561" width="7.25" style="1" customWidth="1"/>
    <col min="2562" max="2562" width="22.5" style="1" customWidth="1"/>
    <col min="2563" max="2816" width="9" style="1"/>
    <col min="2817" max="2817" width="7.25" style="1" customWidth="1"/>
    <col min="2818" max="2818" width="22.5" style="1" customWidth="1"/>
    <col min="2819" max="3072" width="9" style="1"/>
    <col min="3073" max="3073" width="7.25" style="1" customWidth="1"/>
    <col min="3074" max="3074" width="22.5" style="1" customWidth="1"/>
    <col min="3075" max="3328" width="9" style="1"/>
    <col min="3329" max="3329" width="7.25" style="1" customWidth="1"/>
    <col min="3330" max="3330" width="22.5" style="1" customWidth="1"/>
    <col min="3331" max="3584" width="9" style="1"/>
    <col min="3585" max="3585" width="7.25" style="1" customWidth="1"/>
    <col min="3586" max="3586" width="22.5" style="1" customWidth="1"/>
    <col min="3587" max="3840" width="9" style="1"/>
    <col min="3841" max="3841" width="7.25" style="1" customWidth="1"/>
    <col min="3842" max="3842" width="22.5" style="1" customWidth="1"/>
    <col min="3843" max="4096" width="9" style="1"/>
    <col min="4097" max="4097" width="7.25" style="1" customWidth="1"/>
    <col min="4098" max="4098" width="22.5" style="1" customWidth="1"/>
    <col min="4099" max="4352" width="9" style="1"/>
    <col min="4353" max="4353" width="7.25" style="1" customWidth="1"/>
    <col min="4354" max="4354" width="22.5" style="1" customWidth="1"/>
    <col min="4355" max="4608" width="9" style="1"/>
    <col min="4609" max="4609" width="7.25" style="1" customWidth="1"/>
    <col min="4610" max="4610" width="22.5" style="1" customWidth="1"/>
    <col min="4611" max="4864" width="9" style="1"/>
    <col min="4865" max="4865" width="7.25" style="1" customWidth="1"/>
    <col min="4866" max="4866" width="22.5" style="1" customWidth="1"/>
    <col min="4867" max="5120" width="9" style="1"/>
    <col min="5121" max="5121" width="7.25" style="1" customWidth="1"/>
    <col min="5122" max="5122" width="22.5" style="1" customWidth="1"/>
    <col min="5123" max="5376" width="9" style="1"/>
    <col min="5377" max="5377" width="7.25" style="1" customWidth="1"/>
    <col min="5378" max="5378" width="22.5" style="1" customWidth="1"/>
    <col min="5379" max="5632" width="9" style="1"/>
    <col min="5633" max="5633" width="7.25" style="1" customWidth="1"/>
    <col min="5634" max="5634" width="22.5" style="1" customWidth="1"/>
    <col min="5635" max="5888" width="9" style="1"/>
    <col min="5889" max="5889" width="7.25" style="1" customWidth="1"/>
    <col min="5890" max="5890" width="22.5" style="1" customWidth="1"/>
    <col min="5891" max="6144" width="9" style="1"/>
    <col min="6145" max="6145" width="7.25" style="1" customWidth="1"/>
    <col min="6146" max="6146" width="22.5" style="1" customWidth="1"/>
    <col min="6147" max="6400" width="9" style="1"/>
    <col min="6401" max="6401" width="7.25" style="1" customWidth="1"/>
    <col min="6402" max="6402" width="22.5" style="1" customWidth="1"/>
    <col min="6403" max="6656" width="9" style="1"/>
    <col min="6657" max="6657" width="7.25" style="1" customWidth="1"/>
    <col min="6658" max="6658" width="22.5" style="1" customWidth="1"/>
    <col min="6659" max="6912" width="9" style="1"/>
    <col min="6913" max="6913" width="7.25" style="1" customWidth="1"/>
    <col min="6914" max="6914" width="22.5" style="1" customWidth="1"/>
    <col min="6915" max="7168" width="9" style="1"/>
    <col min="7169" max="7169" width="7.25" style="1" customWidth="1"/>
    <col min="7170" max="7170" width="22.5" style="1" customWidth="1"/>
    <col min="7171" max="7424" width="9" style="1"/>
    <col min="7425" max="7425" width="7.25" style="1" customWidth="1"/>
    <col min="7426" max="7426" width="22.5" style="1" customWidth="1"/>
    <col min="7427" max="7680" width="9" style="1"/>
    <col min="7681" max="7681" width="7.25" style="1" customWidth="1"/>
    <col min="7682" max="7682" width="22.5" style="1" customWidth="1"/>
    <col min="7683" max="7936" width="9" style="1"/>
    <col min="7937" max="7937" width="7.25" style="1" customWidth="1"/>
    <col min="7938" max="7938" width="22.5" style="1" customWidth="1"/>
    <col min="7939" max="8192" width="9" style="1"/>
    <col min="8193" max="8193" width="7.25" style="1" customWidth="1"/>
    <col min="8194" max="8194" width="22.5" style="1" customWidth="1"/>
    <col min="8195" max="8448" width="9" style="1"/>
    <col min="8449" max="8449" width="7.25" style="1" customWidth="1"/>
    <col min="8450" max="8450" width="22.5" style="1" customWidth="1"/>
    <col min="8451" max="8704" width="9" style="1"/>
    <col min="8705" max="8705" width="7.25" style="1" customWidth="1"/>
    <col min="8706" max="8706" width="22.5" style="1" customWidth="1"/>
    <col min="8707" max="8960" width="9" style="1"/>
    <col min="8961" max="8961" width="7.25" style="1" customWidth="1"/>
    <col min="8962" max="8962" width="22.5" style="1" customWidth="1"/>
    <col min="8963" max="9216" width="9" style="1"/>
    <col min="9217" max="9217" width="7.25" style="1" customWidth="1"/>
    <col min="9218" max="9218" width="22.5" style="1" customWidth="1"/>
    <col min="9219" max="9472" width="9" style="1"/>
    <col min="9473" max="9473" width="7.25" style="1" customWidth="1"/>
    <col min="9474" max="9474" width="22.5" style="1" customWidth="1"/>
    <col min="9475" max="9728" width="9" style="1"/>
    <col min="9729" max="9729" width="7.25" style="1" customWidth="1"/>
    <col min="9730" max="9730" width="22.5" style="1" customWidth="1"/>
    <col min="9731" max="9984" width="9" style="1"/>
    <col min="9985" max="9985" width="7.25" style="1" customWidth="1"/>
    <col min="9986" max="9986" width="22.5" style="1" customWidth="1"/>
    <col min="9987" max="10240" width="9" style="1"/>
    <col min="10241" max="10241" width="7.25" style="1" customWidth="1"/>
    <col min="10242" max="10242" width="22.5" style="1" customWidth="1"/>
    <col min="10243" max="10496" width="9" style="1"/>
    <col min="10497" max="10497" width="7.25" style="1" customWidth="1"/>
    <col min="10498" max="10498" width="22.5" style="1" customWidth="1"/>
    <col min="10499" max="10752" width="9" style="1"/>
    <col min="10753" max="10753" width="7.25" style="1" customWidth="1"/>
    <col min="10754" max="10754" width="22.5" style="1" customWidth="1"/>
    <col min="10755" max="11008" width="9" style="1"/>
    <col min="11009" max="11009" width="7.25" style="1" customWidth="1"/>
    <col min="11010" max="11010" width="22.5" style="1" customWidth="1"/>
    <col min="11011" max="11264" width="9" style="1"/>
    <col min="11265" max="11265" width="7.25" style="1" customWidth="1"/>
    <col min="11266" max="11266" width="22.5" style="1" customWidth="1"/>
    <col min="11267" max="11520" width="9" style="1"/>
    <col min="11521" max="11521" width="7.25" style="1" customWidth="1"/>
    <col min="11522" max="11522" width="22.5" style="1" customWidth="1"/>
    <col min="11523" max="11776" width="9" style="1"/>
    <col min="11777" max="11777" width="7.25" style="1" customWidth="1"/>
    <col min="11778" max="11778" width="22.5" style="1" customWidth="1"/>
    <col min="11779" max="12032" width="9" style="1"/>
    <col min="12033" max="12033" width="7.25" style="1" customWidth="1"/>
    <col min="12034" max="12034" width="22.5" style="1" customWidth="1"/>
    <col min="12035" max="12288" width="9" style="1"/>
    <col min="12289" max="12289" width="7.25" style="1" customWidth="1"/>
    <col min="12290" max="12290" width="22.5" style="1" customWidth="1"/>
    <col min="12291" max="12544" width="9" style="1"/>
    <col min="12545" max="12545" width="7.25" style="1" customWidth="1"/>
    <col min="12546" max="12546" width="22.5" style="1" customWidth="1"/>
    <col min="12547" max="12800" width="9" style="1"/>
    <col min="12801" max="12801" width="7.25" style="1" customWidth="1"/>
    <col min="12802" max="12802" width="22.5" style="1" customWidth="1"/>
    <col min="12803" max="13056" width="9" style="1"/>
    <col min="13057" max="13057" width="7.25" style="1" customWidth="1"/>
    <col min="13058" max="13058" width="22.5" style="1" customWidth="1"/>
    <col min="13059" max="13312" width="9" style="1"/>
    <col min="13313" max="13313" width="7.25" style="1" customWidth="1"/>
    <col min="13314" max="13314" width="22.5" style="1" customWidth="1"/>
    <col min="13315" max="13568" width="9" style="1"/>
    <col min="13569" max="13569" width="7.25" style="1" customWidth="1"/>
    <col min="13570" max="13570" width="22.5" style="1" customWidth="1"/>
    <col min="13571" max="13824" width="9" style="1"/>
    <col min="13825" max="13825" width="7.25" style="1" customWidth="1"/>
    <col min="13826" max="13826" width="22.5" style="1" customWidth="1"/>
    <col min="13827" max="14080" width="9" style="1"/>
    <col min="14081" max="14081" width="7.25" style="1" customWidth="1"/>
    <col min="14082" max="14082" width="22.5" style="1" customWidth="1"/>
    <col min="14083" max="14336" width="9" style="1"/>
    <col min="14337" max="14337" width="7.25" style="1" customWidth="1"/>
    <col min="14338" max="14338" width="22.5" style="1" customWidth="1"/>
    <col min="14339" max="14592" width="9" style="1"/>
    <col min="14593" max="14593" width="7.25" style="1" customWidth="1"/>
    <col min="14594" max="14594" width="22.5" style="1" customWidth="1"/>
    <col min="14595" max="14848" width="9" style="1"/>
    <col min="14849" max="14849" width="7.25" style="1" customWidth="1"/>
    <col min="14850" max="14850" width="22.5" style="1" customWidth="1"/>
    <col min="14851" max="15104" width="9" style="1"/>
    <col min="15105" max="15105" width="7.25" style="1" customWidth="1"/>
    <col min="15106" max="15106" width="22.5" style="1" customWidth="1"/>
    <col min="15107" max="15360" width="9" style="1"/>
    <col min="15361" max="15361" width="7.25" style="1" customWidth="1"/>
    <col min="15362" max="15362" width="22.5" style="1" customWidth="1"/>
    <col min="15363" max="15616" width="9" style="1"/>
    <col min="15617" max="15617" width="7.25" style="1" customWidth="1"/>
    <col min="15618" max="15618" width="22.5" style="1" customWidth="1"/>
    <col min="15619" max="15872" width="9" style="1"/>
    <col min="15873" max="15873" width="7.25" style="1" customWidth="1"/>
    <col min="15874" max="15874" width="22.5" style="1" customWidth="1"/>
    <col min="15875" max="16128" width="9" style="1"/>
    <col min="16129" max="16129" width="7.25" style="1" customWidth="1"/>
    <col min="16130" max="16130" width="22.5" style="1" customWidth="1"/>
    <col min="16131" max="16384" width="9" style="1"/>
  </cols>
  <sheetData>
    <row r="1" spans="1:7" ht="15.75" customHeight="1">
      <c r="A1" s="13" t="s">
        <v>148</v>
      </c>
      <c r="B1" s="4"/>
      <c r="C1" s="4"/>
    </row>
    <row r="2" spans="1:7" ht="15.75" customHeight="1">
      <c r="A2" s="18" t="s">
        <v>3</v>
      </c>
      <c r="B2" s="18" t="s">
        <v>4</v>
      </c>
      <c r="C2" s="341" t="s">
        <v>5</v>
      </c>
      <c r="D2" s="342"/>
    </row>
    <row r="3" spans="1:7" ht="15.75" customHeight="1">
      <c r="A3" s="14" t="s">
        <v>149</v>
      </c>
      <c r="B3" s="17">
        <v>43280</v>
      </c>
      <c r="C3" s="345" t="s">
        <v>215</v>
      </c>
      <c r="D3" s="346"/>
    </row>
    <row r="4" spans="1:7" ht="15.75" customHeight="1">
      <c r="A4" s="287" t="s">
        <v>150</v>
      </c>
      <c r="B4" s="288">
        <v>43404</v>
      </c>
      <c r="C4" s="18"/>
      <c r="D4" s="289"/>
    </row>
    <row r="5" spans="1:7" ht="15.75" customHeight="1">
      <c r="A5" s="287" t="s">
        <v>151</v>
      </c>
      <c r="B5" s="15">
        <v>43462</v>
      </c>
      <c r="C5" s="16"/>
      <c r="D5" s="286"/>
    </row>
    <row r="6" spans="1:7" ht="15.75" customHeight="1">
      <c r="A6" s="287" t="s">
        <v>152</v>
      </c>
      <c r="B6" s="15">
        <v>43553</v>
      </c>
      <c r="C6" s="16"/>
      <c r="D6" s="286"/>
    </row>
    <row r="7" spans="1:7">
      <c r="A7" s="4"/>
      <c r="B7" s="4"/>
      <c r="C7" s="4"/>
      <c r="D7" s="4"/>
    </row>
    <row r="8" spans="1:7">
      <c r="A8" s="4"/>
      <c r="B8" s="4"/>
      <c r="C8" s="4"/>
      <c r="D8" s="4"/>
    </row>
    <row r="9" spans="1:7">
      <c r="A9" s="2" t="s">
        <v>0</v>
      </c>
      <c r="B9" s="2"/>
      <c r="C9" s="2"/>
      <c r="D9" s="2"/>
      <c r="E9" s="2"/>
      <c r="F9" s="3"/>
      <c r="G9" s="2"/>
    </row>
    <row r="10" spans="1:7">
      <c r="A10" s="2"/>
      <c r="B10" s="2"/>
      <c r="C10" s="2"/>
      <c r="D10" s="2"/>
      <c r="E10" s="2"/>
      <c r="F10" s="343" t="s">
        <v>2</v>
      </c>
      <c r="G10" s="344"/>
    </row>
    <row r="11" spans="1:7">
      <c r="A11" s="2" t="s">
        <v>156</v>
      </c>
      <c r="B11" s="2"/>
      <c r="C11" s="2"/>
      <c r="D11" s="2"/>
      <c r="E11" s="2"/>
      <c r="F11" s="2"/>
      <c r="G11" s="2"/>
    </row>
    <row r="12" spans="1:7">
      <c r="A12" s="2" t="s">
        <v>153</v>
      </c>
      <c r="B12" s="2"/>
      <c r="C12" s="2"/>
      <c r="D12" s="2"/>
      <c r="E12" s="2"/>
      <c r="F12" s="2"/>
      <c r="G12" s="2"/>
    </row>
    <row r="13" spans="1:7">
      <c r="A13" s="2" t="s">
        <v>154</v>
      </c>
      <c r="B13" s="2"/>
      <c r="C13" s="2"/>
      <c r="D13" s="2"/>
      <c r="E13" s="2"/>
      <c r="F13" s="2"/>
      <c r="G13" s="2"/>
    </row>
    <row r="14" spans="1:7">
      <c r="A14" s="2" t="s">
        <v>156</v>
      </c>
      <c r="B14" s="2"/>
      <c r="C14" s="2"/>
      <c r="D14" s="2"/>
      <c r="E14" s="2"/>
      <c r="F14" s="2"/>
      <c r="G14" s="2"/>
    </row>
    <row r="15" spans="1:7">
      <c r="A15" s="2" t="s">
        <v>157</v>
      </c>
      <c r="B15" s="2"/>
      <c r="C15" s="2"/>
      <c r="D15" s="2"/>
      <c r="E15" s="2"/>
      <c r="F15" s="343" t="s">
        <v>1</v>
      </c>
      <c r="G15" s="344"/>
    </row>
    <row r="16" spans="1:7">
      <c r="A16" s="2" t="s">
        <v>155</v>
      </c>
      <c r="B16" s="2"/>
      <c r="C16" s="2"/>
      <c r="D16" s="2"/>
      <c r="E16" s="2"/>
      <c r="F16" s="2"/>
      <c r="G16" s="2"/>
    </row>
    <row r="17" spans="1:7">
      <c r="A17" s="2"/>
      <c r="B17" s="2"/>
      <c r="C17" s="2"/>
      <c r="D17" s="2"/>
      <c r="E17" s="2"/>
      <c r="F17" s="2"/>
      <c r="G17" s="2"/>
    </row>
    <row r="18" spans="1:7">
      <c r="A18" s="4"/>
      <c r="B18" s="4"/>
      <c r="C18" s="4"/>
      <c r="D18" s="4"/>
    </row>
  </sheetData>
  <mergeCells count="4">
    <mergeCell ref="C2:D2"/>
    <mergeCell ref="F10:G10"/>
    <mergeCell ref="F15:G15"/>
    <mergeCell ref="C3:D3"/>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workbookViewId="0">
      <selection activeCell="D27" sqref="D27"/>
    </sheetView>
  </sheetViews>
  <sheetFormatPr defaultRowHeight="12.75"/>
  <cols>
    <col min="1" max="1" width="3.5" style="22" customWidth="1"/>
    <col min="2" max="2" width="4.25" style="22" customWidth="1"/>
    <col min="3" max="3" width="23" style="22" customWidth="1"/>
    <col min="4" max="4" width="19.875" style="22" customWidth="1"/>
    <col min="5" max="5" width="13.625" style="22" customWidth="1"/>
    <col min="6" max="6" width="11.125" style="22" customWidth="1"/>
    <col min="7" max="7" width="21.75" style="22" customWidth="1"/>
    <col min="8" max="8" width="20" style="22" customWidth="1"/>
    <col min="9" max="9" width="6.625" style="22" customWidth="1"/>
    <col min="10" max="10" width="3.5" style="22" customWidth="1"/>
    <col min="11" max="11" width="21.25" style="22" customWidth="1"/>
    <col min="12" max="12" width="26.375" style="22" customWidth="1"/>
    <col min="13" max="13" width="27.625" style="22" customWidth="1"/>
    <col min="14" max="14" width="14.5" style="22" customWidth="1"/>
    <col min="15" max="15" width="9.75" style="22" customWidth="1"/>
    <col min="16" max="16" width="9" style="22"/>
    <col min="17" max="17" width="9.25" style="22" customWidth="1"/>
    <col min="18" max="256" width="9" style="22"/>
    <col min="257" max="257" width="3.5" style="22" customWidth="1"/>
    <col min="258" max="258" width="4.25" style="22" customWidth="1"/>
    <col min="259" max="259" width="23" style="22" customWidth="1"/>
    <col min="260" max="260" width="19.875" style="22" customWidth="1"/>
    <col min="261" max="261" width="13.625" style="22" customWidth="1"/>
    <col min="262" max="262" width="11.125" style="22" customWidth="1"/>
    <col min="263" max="263" width="21.75" style="22" customWidth="1"/>
    <col min="264" max="264" width="20" style="22" customWidth="1"/>
    <col min="265" max="265" width="6.625" style="22" customWidth="1"/>
    <col min="266" max="266" width="3.5" style="22" customWidth="1"/>
    <col min="267" max="267" width="21.25" style="22" customWidth="1"/>
    <col min="268" max="268" width="26.375" style="22" customWidth="1"/>
    <col min="269" max="269" width="27.625" style="22" customWidth="1"/>
    <col min="270" max="270" width="14.5" style="22" customWidth="1"/>
    <col min="271" max="271" width="9.75" style="22" customWidth="1"/>
    <col min="272" max="272" width="9" style="22"/>
    <col min="273" max="273" width="9.25" style="22" customWidth="1"/>
    <col min="274" max="512" width="9" style="22"/>
    <col min="513" max="513" width="3.5" style="22" customWidth="1"/>
    <col min="514" max="514" width="4.25" style="22" customWidth="1"/>
    <col min="515" max="515" width="23" style="22" customWidth="1"/>
    <col min="516" max="516" width="19.875" style="22" customWidth="1"/>
    <col min="517" max="517" width="13.625" style="22" customWidth="1"/>
    <col min="518" max="518" width="11.125" style="22" customWidth="1"/>
    <col min="519" max="519" width="21.75" style="22" customWidth="1"/>
    <col min="520" max="520" width="20" style="22" customWidth="1"/>
    <col min="521" max="521" width="6.625" style="22" customWidth="1"/>
    <col min="522" max="522" width="3.5" style="22" customWidth="1"/>
    <col min="523" max="523" width="21.25" style="22" customWidth="1"/>
    <col min="524" max="524" width="26.375" style="22" customWidth="1"/>
    <col min="525" max="525" width="27.625" style="22" customWidth="1"/>
    <col min="526" max="526" width="14.5" style="22" customWidth="1"/>
    <col min="527" max="527" width="9.75" style="22" customWidth="1"/>
    <col min="528" max="528" width="9" style="22"/>
    <col min="529" max="529" width="9.25" style="22" customWidth="1"/>
    <col min="530" max="768" width="9" style="22"/>
    <col min="769" max="769" width="3.5" style="22" customWidth="1"/>
    <col min="770" max="770" width="4.25" style="22" customWidth="1"/>
    <col min="771" max="771" width="23" style="22" customWidth="1"/>
    <col min="772" max="772" width="19.875" style="22" customWidth="1"/>
    <col min="773" max="773" width="13.625" style="22" customWidth="1"/>
    <col min="774" max="774" width="11.125" style="22" customWidth="1"/>
    <col min="775" max="775" width="21.75" style="22" customWidth="1"/>
    <col min="776" max="776" width="20" style="22" customWidth="1"/>
    <col min="777" max="777" width="6.625" style="22" customWidth="1"/>
    <col min="778" max="778" width="3.5" style="22" customWidth="1"/>
    <col min="779" max="779" width="21.25" style="22" customWidth="1"/>
    <col min="780" max="780" width="26.375" style="22" customWidth="1"/>
    <col min="781" max="781" width="27.625" style="22" customWidth="1"/>
    <col min="782" max="782" width="14.5" style="22" customWidth="1"/>
    <col min="783" max="783" width="9.75" style="22" customWidth="1"/>
    <col min="784" max="784" width="9" style="22"/>
    <col min="785" max="785" width="9.25" style="22" customWidth="1"/>
    <col min="786" max="1024" width="9" style="22"/>
    <col min="1025" max="1025" width="3.5" style="22" customWidth="1"/>
    <col min="1026" max="1026" width="4.25" style="22" customWidth="1"/>
    <col min="1027" max="1027" width="23" style="22" customWidth="1"/>
    <col min="1028" max="1028" width="19.875" style="22" customWidth="1"/>
    <col min="1029" max="1029" width="13.625" style="22" customWidth="1"/>
    <col min="1030" max="1030" width="11.125" style="22" customWidth="1"/>
    <col min="1031" max="1031" width="21.75" style="22" customWidth="1"/>
    <col min="1032" max="1032" width="20" style="22" customWidth="1"/>
    <col min="1033" max="1033" width="6.625" style="22" customWidth="1"/>
    <col min="1034" max="1034" width="3.5" style="22" customWidth="1"/>
    <col min="1035" max="1035" width="21.25" style="22" customWidth="1"/>
    <col min="1036" max="1036" width="26.375" style="22" customWidth="1"/>
    <col min="1037" max="1037" width="27.625" style="22" customWidth="1"/>
    <col min="1038" max="1038" width="14.5" style="22" customWidth="1"/>
    <col min="1039" max="1039" width="9.75" style="22" customWidth="1"/>
    <col min="1040" max="1040" width="9" style="22"/>
    <col min="1041" max="1041" width="9.25" style="22" customWidth="1"/>
    <col min="1042" max="1280" width="9" style="22"/>
    <col min="1281" max="1281" width="3.5" style="22" customWidth="1"/>
    <col min="1282" max="1282" width="4.25" style="22" customWidth="1"/>
    <col min="1283" max="1283" width="23" style="22" customWidth="1"/>
    <col min="1284" max="1284" width="19.875" style="22" customWidth="1"/>
    <col min="1285" max="1285" width="13.625" style="22" customWidth="1"/>
    <col min="1286" max="1286" width="11.125" style="22" customWidth="1"/>
    <col min="1287" max="1287" width="21.75" style="22" customWidth="1"/>
    <col min="1288" max="1288" width="20" style="22" customWidth="1"/>
    <col min="1289" max="1289" width="6.625" style="22" customWidth="1"/>
    <col min="1290" max="1290" width="3.5" style="22" customWidth="1"/>
    <col min="1291" max="1291" width="21.25" style="22" customWidth="1"/>
    <col min="1292" max="1292" width="26.375" style="22" customWidth="1"/>
    <col min="1293" max="1293" width="27.625" style="22" customWidth="1"/>
    <col min="1294" max="1294" width="14.5" style="22" customWidth="1"/>
    <col min="1295" max="1295" width="9.75" style="22" customWidth="1"/>
    <col min="1296" max="1296" width="9" style="22"/>
    <col min="1297" max="1297" width="9.25" style="22" customWidth="1"/>
    <col min="1298" max="1536" width="9" style="22"/>
    <col min="1537" max="1537" width="3.5" style="22" customWidth="1"/>
    <col min="1538" max="1538" width="4.25" style="22" customWidth="1"/>
    <col min="1539" max="1539" width="23" style="22" customWidth="1"/>
    <col min="1540" max="1540" width="19.875" style="22" customWidth="1"/>
    <col min="1541" max="1541" width="13.625" style="22" customWidth="1"/>
    <col min="1542" max="1542" width="11.125" style="22" customWidth="1"/>
    <col min="1543" max="1543" width="21.75" style="22" customWidth="1"/>
    <col min="1544" max="1544" width="20" style="22" customWidth="1"/>
    <col min="1545" max="1545" width="6.625" style="22" customWidth="1"/>
    <col min="1546" max="1546" width="3.5" style="22" customWidth="1"/>
    <col min="1547" max="1547" width="21.25" style="22" customWidth="1"/>
    <col min="1548" max="1548" width="26.375" style="22" customWidth="1"/>
    <col min="1549" max="1549" width="27.625" style="22" customWidth="1"/>
    <col min="1550" max="1550" width="14.5" style="22" customWidth="1"/>
    <col min="1551" max="1551" width="9.75" style="22" customWidth="1"/>
    <col min="1552" max="1552" width="9" style="22"/>
    <col min="1553" max="1553" width="9.25" style="22" customWidth="1"/>
    <col min="1554" max="1792" width="9" style="22"/>
    <col min="1793" max="1793" width="3.5" style="22" customWidth="1"/>
    <col min="1794" max="1794" width="4.25" style="22" customWidth="1"/>
    <col min="1795" max="1795" width="23" style="22" customWidth="1"/>
    <col min="1796" max="1796" width="19.875" style="22" customWidth="1"/>
    <col min="1797" max="1797" width="13.625" style="22" customWidth="1"/>
    <col min="1798" max="1798" width="11.125" style="22" customWidth="1"/>
    <col min="1799" max="1799" width="21.75" style="22" customWidth="1"/>
    <col min="1800" max="1800" width="20" style="22" customWidth="1"/>
    <col min="1801" max="1801" width="6.625" style="22" customWidth="1"/>
    <col min="1802" max="1802" width="3.5" style="22" customWidth="1"/>
    <col min="1803" max="1803" width="21.25" style="22" customWidth="1"/>
    <col min="1804" max="1804" width="26.375" style="22" customWidth="1"/>
    <col min="1805" max="1805" width="27.625" style="22" customWidth="1"/>
    <col min="1806" max="1806" width="14.5" style="22" customWidth="1"/>
    <col min="1807" max="1807" width="9.75" style="22" customWidth="1"/>
    <col min="1808" max="1808" width="9" style="22"/>
    <col min="1809" max="1809" width="9.25" style="22" customWidth="1"/>
    <col min="1810" max="2048" width="9" style="22"/>
    <col min="2049" max="2049" width="3.5" style="22" customWidth="1"/>
    <col min="2050" max="2050" width="4.25" style="22" customWidth="1"/>
    <col min="2051" max="2051" width="23" style="22" customWidth="1"/>
    <col min="2052" max="2052" width="19.875" style="22" customWidth="1"/>
    <col min="2053" max="2053" width="13.625" style="22" customWidth="1"/>
    <col min="2054" max="2054" width="11.125" style="22" customWidth="1"/>
    <col min="2055" max="2055" width="21.75" style="22" customWidth="1"/>
    <col min="2056" max="2056" width="20" style="22" customWidth="1"/>
    <col min="2057" max="2057" width="6.625" style="22" customWidth="1"/>
    <col min="2058" max="2058" width="3.5" style="22" customWidth="1"/>
    <col min="2059" max="2059" width="21.25" style="22" customWidth="1"/>
    <col min="2060" max="2060" width="26.375" style="22" customWidth="1"/>
    <col min="2061" max="2061" width="27.625" style="22" customWidth="1"/>
    <col min="2062" max="2062" width="14.5" style="22" customWidth="1"/>
    <col min="2063" max="2063" width="9.75" style="22" customWidth="1"/>
    <col min="2064" max="2064" width="9" style="22"/>
    <col min="2065" max="2065" width="9.25" style="22" customWidth="1"/>
    <col min="2066" max="2304" width="9" style="22"/>
    <col min="2305" max="2305" width="3.5" style="22" customWidth="1"/>
    <col min="2306" max="2306" width="4.25" style="22" customWidth="1"/>
    <col min="2307" max="2307" width="23" style="22" customWidth="1"/>
    <col min="2308" max="2308" width="19.875" style="22" customWidth="1"/>
    <col min="2309" max="2309" width="13.625" style="22" customWidth="1"/>
    <col min="2310" max="2310" width="11.125" style="22" customWidth="1"/>
    <col min="2311" max="2311" width="21.75" style="22" customWidth="1"/>
    <col min="2312" max="2312" width="20" style="22" customWidth="1"/>
    <col min="2313" max="2313" width="6.625" style="22" customWidth="1"/>
    <col min="2314" max="2314" width="3.5" style="22" customWidth="1"/>
    <col min="2315" max="2315" width="21.25" style="22" customWidth="1"/>
    <col min="2316" max="2316" width="26.375" style="22" customWidth="1"/>
    <col min="2317" max="2317" width="27.625" style="22" customWidth="1"/>
    <col min="2318" max="2318" width="14.5" style="22" customWidth="1"/>
    <col min="2319" max="2319" width="9.75" style="22" customWidth="1"/>
    <col min="2320" max="2320" width="9" style="22"/>
    <col min="2321" max="2321" width="9.25" style="22" customWidth="1"/>
    <col min="2322" max="2560" width="9" style="22"/>
    <col min="2561" max="2561" width="3.5" style="22" customWidth="1"/>
    <col min="2562" max="2562" width="4.25" style="22" customWidth="1"/>
    <col min="2563" max="2563" width="23" style="22" customWidth="1"/>
    <col min="2564" max="2564" width="19.875" style="22" customWidth="1"/>
    <col min="2565" max="2565" width="13.625" style="22" customWidth="1"/>
    <col min="2566" max="2566" width="11.125" style="22" customWidth="1"/>
    <col min="2567" max="2567" width="21.75" style="22" customWidth="1"/>
    <col min="2568" max="2568" width="20" style="22" customWidth="1"/>
    <col min="2569" max="2569" width="6.625" style="22" customWidth="1"/>
    <col min="2570" max="2570" width="3.5" style="22" customWidth="1"/>
    <col min="2571" max="2571" width="21.25" style="22" customWidth="1"/>
    <col min="2572" max="2572" width="26.375" style="22" customWidth="1"/>
    <col min="2573" max="2573" width="27.625" style="22" customWidth="1"/>
    <col min="2574" max="2574" width="14.5" style="22" customWidth="1"/>
    <col min="2575" max="2575" width="9.75" style="22" customWidth="1"/>
    <col min="2576" max="2576" width="9" style="22"/>
    <col min="2577" max="2577" width="9.25" style="22" customWidth="1"/>
    <col min="2578" max="2816" width="9" style="22"/>
    <col min="2817" max="2817" width="3.5" style="22" customWidth="1"/>
    <col min="2818" max="2818" width="4.25" style="22" customWidth="1"/>
    <col min="2819" max="2819" width="23" style="22" customWidth="1"/>
    <col min="2820" max="2820" width="19.875" style="22" customWidth="1"/>
    <col min="2821" max="2821" width="13.625" style="22" customWidth="1"/>
    <col min="2822" max="2822" width="11.125" style="22" customWidth="1"/>
    <col min="2823" max="2823" width="21.75" style="22" customWidth="1"/>
    <col min="2824" max="2824" width="20" style="22" customWidth="1"/>
    <col min="2825" max="2825" width="6.625" style="22" customWidth="1"/>
    <col min="2826" max="2826" width="3.5" style="22" customWidth="1"/>
    <col min="2827" max="2827" width="21.25" style="22" customWidth="1"/>
    <col min="2828" max="2828" width="26.375" style="22" customWidth="1"/>
    <col min="2829" max="2829" width="27.625" style="22" customWidth="1"/>
    <col min="2830" max="2830" width="14.5" style="22" customWidth="1"/>
    <col min="2831" max="2831" width="9.75" style="22" customWidth="1"/>
    <col min="2832" max="2832" width="9" style="22"/>
    <col min="2833" max="2833" width="9.25" style="22" customWidth="1"/>
    <col min="2834" max="3072" width="9" style="22"/>
    <col min="3073" max="3073" width="3.5" style="22" customWidth="1"/>
    <col min="3074" max="3074" width="4.25" style="22" customWidth="1"/>
    <col min="3075" max="3075" width="23" style="22" customWidth="1"/>
    <col min="3076" max="3076" width="19.875" style="22" customWidth="1"/>
    <col min="3077" max="3077" width="13.625" style="22" customWidth="1"/>
    <col min="3078" max="3078" width="11.125" style="22" customWidth="1"/>
    <col min="3079" max="3079" width="21.75" style="22" customWidth="1"/>
    <col min="3080" max="3080" width="20" style="22" customWidth="1"/>
    <col min="3081" max="3081" width="6.625" style="22" customWidth="1"/>
    <col min="3082" max="3082" width="3.5" style="22" customWidth="1"/>
    <col min="3083" max="3083" width="21.25" style="22" customWidth="1"/>
    <col min="3084" max="3084" width="26.375" style="22" customWidth="1"/>
    <col min="3085" max="3085" width="27.625" style="22" customWidth="1"/>
    <col min="3086" max="3086" width="14.5" style="22" customWidth="1"/>
    <col min="3087" max="3087" width="9.75" style="22" customWidth="1"/>
    <col min="3088" max="3088" width="9" style="22"/>
    <col min="3089" max="3089" width="9.25" style="22" customWidth="1"/>
    <col min="3090" max="3328" width="9" style="22"/>
    <col min="3329" max="3329" width="3.5" style="22" customWidth="1"/>
    <col min="3330" max="3330" width="4.25" style="22" customWidth="1"/>
    <col min="3331" max="3331" width="23" style="22" customWidth="1"/>
    <col min="3332" max="3332" width="19.875" style="22" customWidth="1"/>
    <col min="3333" max="3333" width="13.625" style="22" customWidth="1"/>
    <col min="3334" max="3334" width="11.125" style="22" customWidth="1"/>
    <col min="3335" max="3335" width="21.75" style="22" customWidth="1"/>
    <col min="3336" max="3336" width="20" style="22" customWidth="1"/>
    <col min="3337" max="3337" width="6.625" style="22" customWidth="1"/>
    <col min="3338" max="3338" width="3.5" style="22" customWidth="1"/>
    <col min="3339" max="3339" width="21.25" style="22" customWidth="1"/>
    <col min="3340" max="3340" width="26.375" style="22" customWidth="1"/>
    <col min="3341" max="3341" width="27.625" style="22" customWidth="1"/>
    <col min="3342" max="3342" width="14.5" style="22" customWidth="1"/>
    <col min="3343" max="3343" width="9.75" style="22" customWidth="1"/>
    <col min="3344" max="3344" width="9" style="22"/>
    <col min="3345" max="3345" width="9.25" style="22" customWidth="1"/>
    <col min="3346" max="3584" width="9" style="22"/>
    <col min="3585" max="3585" width="3.5" style="22" customWidth="1"/>
    <col min="3586" max="3586" width="4.25" style="22" customWidth="1"/>
    <col min="3587" max="3587" width="23" style="22" customWidth="1"/>
    <col min="3588" max="3588" width="19.875" style="22" customWidth="1"/>
    <col min="3589" max="3589" width="13.625" style="22" customWidth="1"/>
    <col min="3590" max="3590" width="11.125" style="22" customWidth="1"/>
    <col min="3591" max="3591" width="21.75" style="22" customWidth="1"/>
    <col min="3592" max="3592" width="20" style="22" customWidth="1"/>
    <col min="3593" max="3593" width="6.625" style="22" customWidth="1"/>
    <col min="3594" max="3594" width="3.5" style="22" customWidth="1"/>
    <col min="3595" max="3595" width="21.25" style="22" customWidth="1"/>
    <col min="3596" max="3596" width="26.375" style="22" customWidth="1"/>
    <col min="3597" max="3597" width="27.625" style="22" customWidth="1"/>
    <col min="3598" max="3598" width="14.5" style="22" customWidth="1"/>
    <col min="3599" max="3599" width="9.75" style="22" customWidth="1"/>
    <col min="3600" max="3600" width="9" style="22"/>
    <col min="3601" max="3601" width="9.25" style="22" customWidth="1"/>
    <col min="3602" max="3840" width="9" style="22"/>
    <col min="3841" max="3841" width="3.5" style="22" customWidth="1"/>
    <col min="3842" max="3842" width="4.25" style="22" customWidth="1"/>
    <col min="3843" max="3843" width="23" style="22" customWidth="1"/>
    <col min="3844" max="3844" width="19.875" style="22" customWidth="1"/>
    <col min="3845" max="3845" width="13.625" style="22" customWidth="1"/>
    <col min="3846" max="3846" width="11.125" style="22" customWidth="1"/>
    <col min="3847" max="3847" width="21.75" style="22" customWidth="1"/>
    <col min="3848" max="3848" width="20" style="22" customWidth="1"/>
    <col min="3849" max="3849" width="6.625" style="22" customWidth="1"/>
    <col min="3850" max="3850" width="3.5" style="22" customWidth="1"/>
    <col min="3851" max="3851" width="21.25" style="22" customWidth="1"/>
    <col min="3852" max="3852" width="26.375" style="22" customWidth="1"/>
    <col min="3853" max="3853" width="27.625" style="22" customWidth="1"/>
    <col min="3854" max="3854" width="14.5" style="22" customWidth="1"/>
    <col min="3855" max="3855" width="9.75" style="22" customWidth="1"/>
    <col min="3856" max="3856" width="9" style="22"/>
    <col min="3857" max="3857" width="9.25" style="22" customWidth="1"/>
    <col min="3858" max="4096" width="9" style="22"/>
    <col min="4097" max="4097" width="3.5" style="22" customWidth="1"/>
    <col min="4098" max="4098" width="4.25" style="22" customWidth="1"/>
    <col min="4099" max="4099" width="23" style="22" customWidth="1"/>
    <col min="4100" max="4100" width="19.875" style="22" customWidth="1"/>
    <col min="4101" max="4101" width="13.625" style="22" customWidth="1"/>
    <col min="4102" max="4102" width="11.125" style="22" customWidth="1"/>
    <col min="4103" max="4103" width="21.75" style="22" customWidth="1"/>
    <col min="4104" max="4104" width="20" style="22" customWidth="1"/>
    <col min="4105" max="4105" width="6.625" style="22" customWidth="1"/>
    <col min="4106" max="4106" width="3.5" style="22" customWidth="1"/>
    <col min="4107" max="4107" width="21.25" style="22" customWidth="1"/>
    <col min="4108" max="4108" width="26.375" style="22" customWidth="1"/>
    <col min="4109" max="4109" width="27.625" style="22" customWidth="1"/>
    <col min="4110" max="4110" width="14.5" style="22" customWidth="1"/>
    <col min="4111" max="4111" width="9.75" style="22" customWidth="1"/>
    <col min="4112" max="4112" width="9" style="22"/>
    <col min="4113" max="4113" width="9.25" style="22" customWidth="1"/>
    <col min="4114" max="4352" width="9" style="22"/>
    <col min="4353" max="4353" width="3.5" style="22" customWidth="1"/>
    <col min="4354" max="4354" width="4.25" style="22" customWidth="1"/>
    <col min="4355" max="4355" width="23" style="22" customWidth="1"/>
    <col min="4356" max="4356" width="19.875" style="22" customWidth="1"/>
    <col min="4357" max="4357" width="13.625" style="22" customWidth="1"/>
    <col min="4358" max="4358" width="11.125" style="22" customWidth="1"/>
    <col min="4359" max="4359" width="21.75" style="22" customWidth="1"/>
    <col min="4360" max="4360" width="20" style="22" customWidth="1"/>
    <col min="4361" max="4361" width="6.625" style="22" customWidth="1"/>
    <col min="4362" max="4362" width="3.5" style="22" customWidth="1"/>
    <col min="4363" max="4363" width="21.25" style="22" customWidth="1"/>
    <col min="4364" max="4364" width="26.375" style="22" customWidth="1"/>
    <col min="4365" max="4365" width="27.625" style="22" customWidth="1"/>
    <col min="4366" max="4366" width="14.5" style="22" customWidth="1"/>
    <col min="4367" max="4367" width="9.75" style="22" customWidth="1"/>
    <col min="4368" max="4368" width="9" style="22"/>
    <col min="4369" max="4369" width="9.25" style="22" customWidth="1"/>
    <col min="4370" max="4608" width="9" style="22"/>
    <col min="4609" max="4609" width="3.5" style="22" customWidth="1"/>
    <col min="4610" max="4610" width="4.25" style="22" customWidth="1"/>
    <col min="4611" max="4611" width="23" style="22" customWidth="1"/>
    <col min="4612" max="4612" width="19.875" style="22" customWidth="1"/>
    <col min="4613" max="4613" width="13.625" style="22" customWidth="1"/>
    <col min="4614" max="4614" width="11.125" style="22" customWidth="1"/>
    <col min="4615" max="4615" width="21.75" style="22" customWidth="1"/>
    <col min="4616" max="4616" width="20" style="22" customWidth="1"/>
    <col min="4617" max="4617" width="6.625" style="22" customWidth="1"/>
    <col min="4618" max="4618" width="3.5" style="22" customWidth="1"/>
    <col min="4619" max="4619" width="21.25" style="22" customWidth="1"/>
    <col min="4620" max="4620" width="26.375" style="22" customWidth="1"/>
    <col min="4621" max="4621" width="27.625" style="22" customWidth="1"/>
    <col min="4622" max="4622" width="14.5" style="22" customWidth="1"/>
    <col min="4623" max="4623" width="9.75" style="22" customWidth="1"/>
    <col min="4624" max="4624" width="9" style="22"/>
    <col min="4625" max="4625" width="9.25" style="22" customWidth="1"/>
    <col min="4626" max="4864" width="9" style="22"/>
    <col min="4865" max="4865" width="3.5" style="22" customWidth="1"/>
    <col min="4866" max="4866" width="4.25" style="22" customWidth="1"/>
    <col min="4867" max="4867" width="23" style="22" customWidth="1"/>
    <col min="4868" max="4868" width="19.875" style="22" customWidth="1"/>
    <col min="4869" max="4869" width="13.625" style="22" customWidth="1"/>
    <col min="4870" max="4870" width="11.125" style="22" customWidth="1"/>
    <col min="4871" max="4871" width="21.75" style="22" customWidth="1"/>
    <col min="4872" max="4872" width="20" style="22" customWidth="1"/>
    <col min="4873" max="4873" width="6.625" style="22" customWidth="1"/>
    <col min="4874" max="4874" width="3.5" style="22" customWidth="1"/>
    <col min="4875" max="4875" width="21.25" style="22" customWidth="1"/>
    <col min="4876" max="4876" width="26.375" style="22" customWidth="1"/>
    <col min="4877" max="4877" width="27.625" style="22" customWidth="1"/>
    <col min="4878" max="4878" width="14.5" style="22" customWidth="1"/>
    <col min="4879" max="4879" width="9.75" style="22" customWidth="1"/>
    <col min="4880" max="4880" width="9" style="22"/>
    <col min="4881" max="4881" width="9.25" style="22" customWidth="1"/>
    <col min="4882" max="5120" width="9" style="22"/>
    <col min="5121" max="5121" width="3.5" style="22" customWidth="1"/>
    <col min="5122" max="5122" width="4.25" style="22" customWidth="1"/>
    <col min="5123" max="5123" width="23" style="22" customWidth="1"/>
    <col min="5124" max="5124" width="19.875" style="22" customWidth="1"/>
    <col min="5125" max="5125" width="13.625" style="22" customWidth="1"/>
    <col min="5126" max="5126" width="11.125" style="22" customWidth="1"/>
    <col min="5127" max="5127" width="21.75" style="22" customWidth="1"/>
    <col min="5128" max="5128" width="20" style="22" customWidth="1"/>
    <col min="5129" max="5129" width="6.625" style="22" customWidth="1"/>
    <col min="5130" max="5130" width="3.5" style="22" customWidth="1"/>
    <col min="5131" max="5131" width="21.25" style="22" customWidth="1"/>
    <col min="5132" max="5132" width="26.375" style="22" customWidth="1"/>
    <col min="5133" max="5133" width="27.625" style="22" customWidth="1"/>
    <col min="5134" max="5134" width="14.5" style="22" customWidth="1"/>
    <col min="5135" max="5135" width="9.75" style="22" customWidth="1"/>
    <col min="5136" max="5136" width="9" style="22"/>
    <col min="5137" max="5137" width="9.25" style="22" customWidth="1"/>
    <col min="5138" max="5376" width="9" style="22"/>
    <col min="5377" max="5377" width="3.5" style="22" customWidth="1"/>
    <col min="5378" max="5378" width="4.25" style="22" customWidth="1"/>
    <col min="5379" max="5379" width="23" style="22" customWidth="1"/>
    <col min="5380" max="5380" width="19.875" style="22" customWidth="1"/>
    <col min="5381" max="5381" width="13.625" style="22" customWidth="1"/>
    <col min="5382" max="5382" width="11.125" style="22" customWidth="1"/>
    <col min="5383" max="5383" width="21.75" style="22" customWidth="1"/>
    <col min="5384" max="5384" width="20" style="22" customWidth="1"/>
    <col min="5385" max="5385" width="6.625" style="22" customWidth="1"/>
    <col min="5386" max="5386" width="3.5" style="22" customWidth="1"/>
    <col min="5387" max="5387" width="21.25" style="22" customWidth="1"/>
    <col min="5388" max="5388" width="26.375" style="22" customWidth="1"/>
    <col min="5389" max="5389" width="27.625" style="22" customWidth="1"/>
    <col min="5390" max="5390" width="14.5" style="22" customWidth="1"/>
    <col min="5391" max="5391" width="9.75" style="22" customWidth="1"/>
    <col min="5392" max="5392" width="9" style="22"/>
    <col min="5393" max="5393" width="9.25" style="22" customWidth="1"/>
    <col min="5394" max="5632" width="9" style="22"/>
    <col min="5633" max="5633" width="3.5" style="22" customWidth="1"/>
    <col min="5634" max="5634" width="4.25" style="22" customWidth="1"/>
    <col min="5635" max="5635" width="23" style="22" customWidth="1"/>
    <col min="5636" max="5636" width="19.875" style="22" customWidth="1"/>
    <col min="5637" max="5637" width="13.625" style="22" customWidth="1"/>
    <col min="5638" max="5638" width="11.125" style="22" customWidth="1"/>
    <col min="5639" max="5639" width="21.75" style="22" customWidth="1"/>
    <col min="5640" max="5640" width="20" style="22" customWidth="1"/>
    <col min="5641" max="5641" width="6.625" style="22" customWidth="1"/>
    <col min="5642" max="5642" width="3.5" style="22" customWidth="1"/>
    <col min="5643" max="5643" width="21.25" style="22" customWidth="1"/>
    <col min="5644" max="5644" width="26.375" style="22" customWidth="1"/>
    <col min="5645" max="5645" width="27.625" style="22" customWidth="1"/>
    <col min="5646" max="5646" width="14.5" style="22" customWidth="1"/>
    <col min="5647" max="5647" width="9.75" style="22" customWidth="1"/>
    <col min="5648" max="5648" width="9" style="22"/>
    <col min="5649" max="5649" width="9.25" style="22" customWidth="1"/>
    <col min="5650" max="5888" width="9" style="22"/>
    <col min="5889" max="5889" width="3.5" style="22" customWidth="1"/>
    <col min="5890" max="5890" width="4.25" style="22" customWidth="1"/>
    <col min="5891" max="5891" width="23" style="22" customWidth="1"/>
    <col min="5892" max="5892" width="19.875" style="22" customWidth="1"/>
    <col min="5893" max="5893" width="13.625" style="22" customWidth="1"/>
    <col min="5894" max="5894" width="11.125" style="22" customWidth="1"/>
    <col min="5895" max="5895" width="21.75" style="22" customWidth="1"/>
    <col min="5896" max="5896" width="20" style="22" customWidth="1"/>
    <col min="5897" max="5897" width="6.625" style="22" customWidth="1"/>
    <col min="5898" max="5898" width="3.5" style="22" customWidth="1"/>
    <col min="5899" max="5899" width="21.25" style="22" customWidth="1"/>
    <col min="5900" max="5900" width="26.375" style="22" customWidth="1"/>
    <col min="5901" max="5901" width="27.625" style="22" customWidth="1"/>
    <col min="5902" max="5902" width="14.5" style="22" customWidth="1"/>
    <col min="5903" max="5903" width="9.75" style="22" customWidth="1"/>
    <col min="5904" max="5904" width="9" style="22"/>
    <col min="5905" max="5905" width="9.25" style="22" customWidth="1"/>
    <col min="5906" max="6144" width="9" style="22"/>
    <col min="6145" max="6145" width="3.5" style="22" customWidth="1"/>
    <col min="6146" max="6146" width="4.25" style="22" customWidth="1"/>
    <col min="6147" max="6147" width="23" style="22" customWidth="1"/>
    <col min="6148" max="6148" width="19.875" style="22" customWidth="1"/>
    <col min="6149" max="6149" width="13.625" style="22" customWidth="1"/>
    <col min="6150" max="6150" width="11.125" style="22" customWidth="1"/>
    <col min="6151" max="6151" width="21.75" style="22" customWidth="1"/>
    <col min="6152" max="6152" width="20" style="22" customWidth="1"/>
    <col min="6153" max="6153" width="6.625" style="22" customWidth="1"/>
    <col min="6154" max="6154" width="3.5" style="22" customWidth="1"/>
    <col min="6155" max="6155" width="21.25" style="22" customWidth="1"/>
    <col min="6156" max="6156" width="26.375" style="22" customWidth="1"/>
    <col min="6157" max="6157" width="27.625" style="22" customWidth="1"/>
    <col min="6158" max="6158" width="14.5" style="22" customWidth="1"/>
    <col min="6159" max="6159" width="9.75" style="22" customWidth="1"/>
    <col min="6160" max="6160" width="9" style="22"/>
    <col min="6161" max="6161" width="9.25" style="22" customWidth="1"/>
    <col min="6162" max="6400" width="9" style="22"/>
    <col min="6401" max="6401" width="3.5" style="22" customWidth="1"/>
    <col min="6402" max="6402" width="4.25" style="22" customWidth="1"/>
    <col min="6403" max="6403" width="23" style="22" customWidth="1"/>
    <col min="6404" max="6404" width="19.875" style="22" customWidth="1"/>
    <col min="6405" max="6405" width="13.625" style="22" customWidth="1"/>
    <col min="6406" max="6406" width="11.125" style="22" customWidth="1"/>
    <col min="6407" max="6407" width="21.75" style="22" customWidth="1"/>
    <col min="6408" max="6408" width="20" style="22" customWidth="1"/>
    <col min="6409" max="6409" width="6.625" style="22" customWidth="1"/>
    <col min="6410" max="6410" width="3.5" style="22" customWidth="1"/>
    <col min="6411" max="6411" width="21.25" style="22" customWidth="1"/>
    <col min="6412" max="6412" width="26.375" style="22" customWidth="1"/>
    <col min="6413" max="6413" width="27.625" style="22" customWidth="1"/>
    <col min="6414" max="6414" width="14.5" style="22" customWidth="1"/>
    <col min="6415" max="6415" width="9.75" style="22" customWidth="1"/>
    <col min="6416" max="6416" width="9" style="22"/>
    <col min="6417" max="6417" width="9.25" style="22" customWidth="1"/>
    <col min="6418" max="6656" width="9" style="22"/>
    <col min="6657" max="6657" width="3.5" style="22" customWidth="1"/>
    <col min="6658" max="6658" width="4.25" style="22" customWidth="1"/>
    <col min="6659" max="6659" width="23" style="22" customWidth="1"/>
    <col min="6660" max="6660" width="19.875" style="22" customWidth="1"/>
    <col min="6661" max="6661" width="13.625" style="22" customWidth="1"/>
    <col min="6662" max="6662" width="11.125" style="22" customWidth="1"/>
    <col min="6663" max="6663" width="21.75" style="22" customWidth="1"/>
    <col min="6664" max="6664" width="20" style="22" customWidth="1"/>
    <col min="6665" max="6665" width="6.625" style="22" customWidth="1"/>
    <col min="6666" max="6666" width="3.5" style="22" customWidth="1"/>
    <col min="6667" max="6667" width="21.25" style="22" customWidth="1"/>
    <col min="6668" max="6668" width="26.375" style="22" customWidth="1"/>
    <col min="6669" max="6669" width="27.625" style="22" customWidth="1"/>
    <col min="6670" max="6670" width="14.5" style="22" customWidth="1"/>
    <col min="6671" max="6671" width="9.75" style="22" customWidth="1"/>
    <col min="6672" max="6672" width="9" style="22"/>
    <col min="6673" max="6673" width="9.25" style="22" customWidth="1"/>
    <col min="6674" max="6912" width="9" style="22"/>
    <col min="6913" max="6913" width="3.5" style="22" customWidth="1"/>
    <col min="6914" max="6914" width="4.25" style="22" customWidth="1"/>
    <col min="6915" max="6915" width="23" style="22" customWidth="1"/>
    <col min="6916" max="6916" width="19.875" style="22" customWidth="1"/>
    <col min="6917" max="6917" width="13.625" style="22" customWidth="1"/>
    <col min="6918" max="6918" width="11.125" style="22" customWidth="1"/>
    <col min="6919" max="6919" width="21.75" style="22" customWidth="1"/>
    <col min="6920" max="6920" width="20" style="22" customWidth="1"/>
    <col min="6921" max="6921" width="6.625" style="22" customWidth="1"/>
    <col min="6922" max="6922" width="3.5" style="22" customWidth="1"/>
    <col min="6923" max="6923" width="21.25" style="22" customWidth="1"/>
    <col min="6924" max="6924" width="26.375" style="22" customWidth="1"/>
    <col min="6925" max="6925" width="27.625" style="22" customWidth="1"/>
    <col min="6926" max="6926" width="14.5" style="22" customWidth="1"/>
    <col min="6927" max="6927" width="9.75" style="22" customWidth="1"/>
    <col min="6928" max="6928" width="9" style="22"/>
    <col min="6929" max="6929" width="9.25" style="22" customWidth="1"/>
    <col min="6930" max="7168" width="9" style="22"/>
    <col min="7169" max="7169" width="3.5" style="22" customWidth="1"/>
    <col min="7170" max="7170" width="4.25" style="22" customWidth="1"/>
    <col min="7171" max="7171" width="23" style="22" customWidth="1"/>
    <col min="7172" max="7172" width="19.875" style="22" customWidth="1"/>
    <col min="7173" max="7173" width="13.625" style="22" customWidth="1"/>
    <col min="7174" max="7174" width="11.125" style="22" customWidth="1"/>
    <col min="7175" max="7175" width="21.75" style="22" customWidth="1"/>
    <col min="7176" max="7176" width="20" style="22" customWidth="1"/>
    <col min="7177" max="7177" width="6.625" style="22" customWidth="1"/>
    <col min="7178" max="7178" width="3.5" style="22" customWidth="1"/>
    <col min="7179" max="7179" width="21.25" style="22" customWidth="1"/>
    <col min="7180" max="7180" width="26.375" style="22" customWidth="1"/>
    <col min="7181" max="7181" width="27.625" style="22" customWidth="1"/>
    <col min="7182" max="7182" width="14.5" style="22" customWidth="1"/>
    <col min="7183" max="7183" width="9.75" style="22" customWidth="1"/>
    <col min="7184" max="7184" width="9" style="22"/>
    <col min="7185" max="7185" width="9.25" style="22" customWidth="1"/>
    <col min="7186" max="7424" width="9" style="22"/>
    <col min="7425" max="7425" width="3.5" style="22" customWidth="1"/>
    <col min="7426" max="7426" width="4.25" style="22" customWidth="1"/>
    <col min="7427" max="7427" width="23" style="22" customWidth="1"/>
    <col min="7428" max="7428" width="19.875" style="22" customWidth="1"/>
    <col min="7429" max="7429" width="13.625" style="22" customWidth="1"/>
    <col min="7430" max="7430" width="11.125" style="22" customWidth="1"/>
    <col min="7431" max="7431" width="21.75" style="22" customWidth="1"/>
    <col min="7432" max="7432" width="20" style="22" customWidth="1"/>
    <col min="7433" max="7433" width="6.625" style="22" customWidth="1"/>
    <col min="7434" max="7434" width="3.5" style="22" customWidth="1"/>
    <col min="7435" max="7435" width="21.25" style="22" customWidth="1"/>
    <col min="7436" max="7436" width="26.375" style="22" customWidth="1"/>
    <col min="7437" max="7437" width="27.625" style="22" customWidth="1"/>
    <col min="7438" max="7438" width="14.5" style="22" customWidth="1"/>
    <col min="7439" max="7439" width="9.75" style="22" customWidth="1"/>
    <col min="7440" max="7440" width="9" style="22"/>
    <col min="7441" max="7441" width="9.25" style="22" customWidth="1"/>
    <col min="7442" max="7680" width="9" style="22"/>
    <col min="7681" max="7681" width="3.5" style="22" customWidth="1"/>
    <col min="7682" max="7682" width="4.25" style="22" customWidth="1"/>
    <col min="7683" max="7683" width="23" style="22" customWidth="1"/>
    <col min="7684" max="7684" width="19.875" style="22" customWidth="1"/>
    <col min="7685" max="7685" width="13.625" style="22" customWidth="1"/>
    <col min="7686" max="7686" width="11.125" style="22" customWidth="1"/>
    <col min="7687" max="7687" width="21.75" style="22" customWidth="1"/>
    <col min="7688" max="7688" width="20" style="22" customWidth="1"/>
    <col min="7689" max="7689" width="6.625" style="22" customWidth="1"/>
    <col min="7690" max="7690" width="3.5" style="22" customWidth="1"/>
    <col min="7691" max="7691" width="21.25" style="22" customWidth="1"/>
    <col min="7692" max="7692" width="26.375" style="22" customWidth="1"/>
    <col min="7693" max="7693" width="27.625" style="22" customWidth="1"/>
    <col min="7694" max="7694" width="14.5" style="22" customWidth="1"/>
    <col min="7695" max="7695" width="9.75" style="22" customWidth="1"/>
    <col min="7696" max="7696" width="9" style="22"/>
    <col min="7697" max="7697" width="9.25" style="22" customWidth="1"/>
    <col min="7698" max="7936" width="9" style="22"/>
    <col min="7937" max="7937" width="3.5" style="22" customWidth="1"/>
    <col min="7938" max="7938" width="4.25" style="22" customWidth="1"/>
    <col min="7939" max="7939" width="23" style="22" customWidth="1"/>
    <col min="7940" max="7940" width="19.875" style="22" customWidth="1"/>
    <col min="7941" max="7941" width="13.625" style="22" customWidth="1"/>
    <col min="7942" max="7942" width="11.125" style="22" customWidth="1"/>
    <col min="7943" max="7943" width="21.75" style="22" customWidth="1"/>
    <col min="7944" max="7944" width="20" style="22" customWidth="1"/>
    <col min="7945" max="7945" width="6.625" style="22" customWidth="1"/>
    <col min="7946" max="7946" width="3.5" style="22" customWidth="1"/>
    <col min="7947" max="7947" width="21.25" style="22" customWidth="1"/>
    <col min="7948" max="7948" width="26.375" style="22" customWidth="1"/>
    <col min="7949" max="7949" width="27.625" style="22" customWidth="1"/>
    <col min="7950" max="7950" width="14.5" style="22" customWidth="1"/>
    <col min="7951" max="7951" width="9.75" style="22" customWidth="1"/>
    <col min="7952" max="7952" width="9" style="22"/>
    <col min="7953" max="7953" width="9.25" style="22" customWidth="1"/>
    <col min="7954" max="8192" width="9" style="22"/>
    <col min="8193" max="8193" width="3.5" style="22" customWidth="1"/>
    <col min="8194" max="8194" width="4.25" style="22" customWidth="1"/>
    <col min="8195" max="8195" width="23" style="22" customWidth="1"/>
    <col min="8196" max="8196" width="19.875" style="22" customWidth="1"/>
    <col min="8197" max="8197" width="13.625" style="22" customWidth="1"/>
    <col min="8198" max="8198" width="11.125" style="22" customWidth="1"/>
    <col min="8199" max="8199" width="21.75" style="22" customWidth="1"/>
    <col min="8200" max="8200" width="20" style="22" customWidth="1"/>
    <col min="8201" max="8201" width="6.625" style="22" customWidth="1"/>
    <col min="8202" max="8202" width="3.5" style="22" customWidth="1"/>
    <col min="8203" max="8203" width="21.25" style="22" customWidth="1"/>
    <col min="8204" max="8204" width="26.375" style="22" customWidth="1"/>
    <col min="8205" max="8205" width="27.625" style="22" customWidth="1"/>
    <col min="8206" max="8206" width="14.5" style="22" customWidth="1"/>
    <col min="8207" max="8207" width="9.75" style="22" customWidth="1"/>
    <col min="8208" max="8208" width="9" style="22"/>
    <col min="8209" max="8209" width="9.25" style="22" customWidth="1"/>
    <col min="8210" max="8448" width="9" style="22"/>
    <col min="8449" max="8449" width="3.5" style="22" customWidth="1"/>
    <col min="8450" max="8450" width="4.25" style="22" customWidth="1"/>
    <col min="8451" max="8451" width="23" style="22" customWidth="1"/>
    <col min="8452" max="8452" width="19.875" style="22" customWidth="1"/>
    <col min="8453" max="8453" width="13.625" style="22" customWidth="1"/>
    <col min="8454" max="8454" width="11.125" style="22" customWidth="1"/>
    <col min="8455" max="8455" width="21.75" style="22" customWidth="1"/>
    <col min="8456" max="8456" width="20" style="22" customWidth="1"/>
    <col min="8457" max="8457" width="6.625" style="22" customWidth="1"/>
    <col min="8458" max="8458" width="3.5" style="22" customWidth="1"/>
    <col min="8459" max="8459" width="21.25" style="22" customWidth="1"/>
    <col min="8460" max="8460" width="26.375" style="22" customWidth="1"/>
    <col min="8461" max="8461" width="27.625" style="22" customWidth="1"/>
    <col min="8462" max="8462" width="14.5" style="22" customWidth="1"/>
    <col min="8463" max="8463" width="9.75" style="22" customWidth="1"/>
    <col min="8464" max="8464" width="9" style="22"/>
    <col min="8465" max="8465" width="9.25" style="22" customWidth="1"/>
    <col min="8466" max="8704" width="9" style="22"/>
    <col min="8705" max="8705" width="3.5" style="22" customWidth="1"/>
    <col min="8706" max="8706" width="4.25" style="22" customWidth="1"/>
    <col min="8707" max="8707" width="23" style="22" customWidth="1"/>
    <col min="8708" max="8708" width="19.875" style="22" customWidth="1"/>
    <col min="8709" max="8709" width="13.625" style="22" customWidth="1"/>
    <col min="8710" max="8710" width="11.125" style="22" customWidth="1"/>
    <col min="8711" max="8711" width="21.75" style="22" customWidth="1"/>
    <col min="8712" max="8712" width="20" style="22" customWidth="1"/>
    <col min="8713" max="8713" width="6.625" style="22" customWidth="1"/>
    <col min="8714" max="8714" width="3.5" style="22" customWidth="1"/>
    <col min="8715" max="8715" width="21.25" style="22" customWidth="1"/>
    <col min="8716" max="8716" width="26.375" style="22" customWidth="1"/>
    <col min="8717" max="8717" width="27.625" style="22" customWidth="1"/>
    <col min="8718" max="8718" width="14.5" style="22" customWidth="1"/>
    <col min="8719" max="8719" width="9.75" style="22" customWidth="1"/>
    <col min="8720" max="8720" width="9" style="22"/>
    <col min="8721" max="8721" width="9.25" style="22" customWidth="1"/>
    <col min="8722" max="8960" width="9" style="22"/>
    <col min="8961" max="8961" width="3.5" style="22" customWidth="1"/>
    <col min="8962" max="8962" width="4.25" style="22" customWidth="1"/>
    <col min="8963" max="8963" width="23" style="22" customWidth="1"/>
    <col min="8964" max="8964" width="19.875" style="22" customWidth="1"/>
    <col min="8965" max="8965" width="13.625" style="22" customWidth="1"/>
    <col min="8966" max="8966" width="11.125" style="22" customWidth="1"/>
    <col min="8967" max="8967" width="21.75" style="22" customWidth="1"/>
    <col min="8968" max="8968" width="20" style="22" customWidth="1"/>
    <col min="8969" max="8969" width="6.625" style="22" customWidth="1"/>
    <col min="8970" max="8970" width="3.5" style="22" customWidth="1"/>
    <col min="8971" max="8971" width="21.25" style="22" customWidth="1"/>
    <col min="8972" max="8972" width="26.375" style="22" customWidth="1"/>
    <col min="8973" max="8973" width="27.625" style="22" customWidth="1"/>
    <col min="8974" max="8974" width="14.5" style="22" customWidth="1"/>
    <col min="8975" max="8975" width="9.75" style="22" customWidth="1"/>
    <col min="8976" max="8976" width="9" style="22"/>
    <col min="8977" max="8977" width="9.25" style="22" customWidth="1"/>
    <col min="8978" max="9216" width="9" style="22"/>
    <col min="9217" max="9217" width="3.5" style="22" customWidth="1"/>
    <col min="9218" max="9218" width="4.25" style="22" customWidth="1"/>
    <col min="9219" max="9219" width="23" style="22" customWidth="1"/>
    <col min="9220" max="9220" width="19.875" style="22" customWidth="1"/>
    <col min="9221" max="9221" width="13.625" style="22" customWidth="1"/>
    <col min="9222" max="9222" width="11.125" style="22" customWidth="1"/>
    <col min="9223" max="9223" width="21.75" style="22" customWidth="1"/>
    <col min="9224" max="9224" width="20" style="22" customWidth="1"/>
    <col min="9225" max="9225" width="6.625" style="22" customWidth="1"/>
    <col min="9226" max="9226" width="3.5" style="22" customWidth="1"/>
    <col min="9227" max="9227" width="21.25" style="22" customWidth="1"/>
    <col min="9228" max="9228" width="26.375" style="22" customWidth="1"/>
    <col min="9229" max="9229" width="27.625" style="22" customWidth="1"/>
    <col min="9230" max="9230" width="14.5" style="22" customWidth="1"/>
    <col min="9231" max="9231" width="9.75" style="22" customWidth="1"/>
    <col min="9232" max="9232" width="9" style="22"/>
    <col min="9233" max="9233" width="9.25" style="22" customWidth="1"/>
    <col min="9234" max="9472" width="9" style="22"/>
    <col min="9473" max="9473" width="3.5" style="22" customWidth="1"/>
    <col min="9474" max="9474" width="4.25" style="22" customWidth="1"/>
    <col min="9475" max="9475" width="23" style="22" customWidth="1"/>
    <col min="9476" max="9476" width="19.875" style="22" customWidth="1"/>
    <col min="9477" max="9477" width="13.625" style="22" customWidth="1"/>
    <col min="9478" max="9478" width="11.125" style="22" customWidth="1"/>
    <col min="9479" max="9479" width="21.75" style="22" customWidth="1"/>
    <col min="9480" max="9480" width="20" style="22" customWidth="1"/>
    <col min="9481" max="9481" width="6.625" style="22" customWidth="1"/>
    <col min="9482" max="9482" width="3.5" style="22" customWidth="1"/>
    <col min="9483" max="9483" width="21.25" style="22" customWidth="1"/>
    <col min="9484" max="9484" width="26.375" style="22" customWidth="1"/>
    <col min="9485" max="9485" width="27.625" style="22" customWidth="1"/>
    <col min="9486" max="9486" width="14.5" style="22" customWidth="1"/>
    <col min="9487" max="9487" width="9.75" style="22" customWidth="1"/>
    <col min="9488" max="9488" width="9" style="22"/>
    <col min="9489" max="9489" width="9.25" style="22" customWidth="1"/>
    <col min="9490" max="9728" width="9" style="22"/>
    <col min="9729" max="9729" width="3.5" style="22" customWidth="1"/>
    <col min="9730" max="9730" width="4.25" style="22" customWidth="1"/>
    <col min="9731" max="9731" width="23" style="22" customWidth="1"/>
    <col min="9732" max="9732" width="19.875" style="22" customWidth="1"/>
    <col min="9733" max="9733" width="13.625" style="22" customWidth="1"/>
    <col min="9734" max="9734" width="11.125" style="22" customWidth="1"/>
    <col min="9735" max="9735" width="21.75" style="22" customWidth="1"/>
    <col min="9736" max="9736" width="20" style="22" customWidth="1"/>
    <col min="9737" max="9737" width="6.625" style="22" customWidth="1"/>
    <col min="9738" max="9738" width="3.5" style="22" customWidth="1"/>
    <col min="9739" max="9739" width="21.25" style="22" customWidth="1"/>
    <col min="9740" max="9740" width="26.375" style="22" customWidth="1"/>
    <col min="9741" max="9741" width="27.625" style="22" customWidth="1"/>
    <col min="9742" max="9742" width="14.5" style="22" customWidth="1"/>
    <col min="9743" max="9743" width="9.75" style="22" customWidth="1"/>
    <col min="9744" max="9744" width="9" style="22"/>
    <col min="9745" max="9745" width="9.25" style="22" customWidth="1"/>
    <col min="9746" max="9984" width="9" style="22"/>
    <col min="9985" max="9985" width="3.5" style="22" customWidth="1"/>
    <col min="9986" max="9986" width="4.25" style="22" customWidth="1"/>
    <col min="9987" max="9987" width="23" style="22" customWidth="1"/>
    <col min="9988" max="9988" width="19.875" style="22" customWidth="1"/>
    <col min="9989" max="9989" width="13.625" style="22" customWidth="1"/>
    <col min="9990" max="9990" width="11.125" style="22" customWidth="1"/>
    <col min="9991" max="9991" width="21.75" style="22" customWidth="1"/>
    <col min="9992" max="9992" width="20" style="22" customWidth="1"/>
    <col min="9993" max="9993" width="6.625" style="22" customWidth="1"/>
    <col min="9994" max="9994" width="3.5" style="22" customWidth="1"/>
    <col min="9995" max="9995" width="21.25" style="22" customWidth="1"/>
    <col min="9996" max="9996" width="26.375" style="22" customWidth="1"/>
    <col min="9997" max="9997" width="27.625" style="22" customWidth="1"/>
    <col min="9998" max="9998" width="14.5" style="22" customWidth="1"/>
    <col min="9999" max="9999" width="9.75" style="22" customWidth="1"/>
    <col min="10000" max="10000" width="9" style="22"/>
    <col min="10001" max="10001" width="9.25" style="22" customWidth="1"/>
    <col min="10002" max="10240" width="9" style="22"/>
    <col min="10241" max="10241" width="3.5" style="22" customWidth="1"/>
    <col min="10242" max="10242" width="4.25" style="22" customWidth="1"/>
    <col min="10243" max="10243" width="23" style="22" customWidth="1"/>
    <col min="10244" max="10244" width="19.875" style="22" customWidth="1"/>
    <col min="10245" max="10245" width="13.625" style="22" customWidth="1"/>
    <col min="10246" max="10246" width="11.125" style="22" customWidth="1"/>
    <col min="10247" max="10247" width="21.75" style="22" customWidth="1"/>
    <col min="10248" max="10248" width="20" style="22" customWidth="1"/>
    <col min="10249" max="10249" width="6.625" style="22" customWidth="1"/>
    <col min="10250" max="10250" width="3.5" style="22" customWidth="1"/>
    <col min="10251" max="10251" width="21.25" style="22" customWidth="1"/>
    <col min="10252" max="10252" width="26.375" style="22" customWidth="1"/>
    <col min="10253" max="10253" width="27.625" style="22" customWidth="1"/>
    <col min="10254" max="10254" width="14.5" style="22" customWidth="1"/>
    <col min="10255" max="10255" width="9.75" style="22" customWidth="1"/>
    <col min="10256" max="10256" width="9" style="22"/>
    <col min="10257" max="10257" width="9.25" style="22" customWidth="1"/>
    <col min="10258" max="10496" width="9" style="22"/>
    <col min="10497" max="10497" width="3.5" style="22" customWidth="1"/>
    <col min="10498" max="10498" width="4.25" style="22" customWidth="1"/>
    <col min="10499" max="10499" width="23" style="22" customWidth="1"/>
    <col min="10500" max="10500" width="19.875" style="22" customWidth="1"/>
    <col min="10501" max="10501" width="13.625" style="22" customWidth="1"/>
    <col min="10502" max="10502" width="11.125" style="22" customWidth="1"/>
    <col min="10503" max="10503" width="21.75" style="22" customWidth="1"/>
    <col min="10504" max="10504" width="20" style="22" customWidth="1"/>
    <col min="10505" max="10505" width="6.625" style="22" customWidth="1"/>
    <col min="10506" max="10506" width="3.5" style="22" customWidth="1"/>
    <col min="10507" max="10507" width="21.25" style="22" customWidth="1"/>
    <col min="10508" max="10508" width="26.375" style="22" customWidth="1"/>
    <col min="10509" max="10509" width="27.625" style="22" customWidth="1"/>
    <col min="10510" max="10510" width="14.5" style="22" customWidth="1"/>
    <col min="10511" max="10511" width="9.75" style="22" customWidth="1"/>
    <col min="10512" max="10512" width="9" style="22"/>
    <col min="10513" max="10513" width="9.25" style="22" customWidth="1"/>
    <col min="10514" max="10752" width="9" style="22"/>
    <col min="10753" max="10753" width="3.5" style="22" customWidth="1"/>
    <col min="10754" max="10754" width="4.25" style="22" customWidth="1"/>
    <col min="10755" max="10755" width="23" style="22" customWidth="1"/>
    <col min="10756" max="10756" width="19.875" style="22" customWidth="1"/>
    <col min="10757" max="10757" width="13.625" style="22" customWidth="1"/>
    <col min="10758" max="10758" width="11.125" style="22" customWidth="1"/>
    <col min="10759" max="10759" width="21.75" style="22" customWidth="1"/>
    <col min="10760" max="10760" width="20" style="22" customWidth="1"/>
    <col min="10761" max="10761" width="6.625" style="22" customWidth="1"/>
    <col min="10762" max="10762" width="3.5" style="22" customWidth="1"/>
    <col min="10763" max="10763" width="21.25" style="22" customWidth="1"/>
    <col min="10764" max="10764" width="26.375" style="22" customWidth="1"/>
    <col min="10765" max="10765" width="27.625" style="22" customWidth="1"/>
    <col min="10766" max="10766" width="14.5" style="22" customWidth="1"/>
    <col min="10767" max="10767" width="9.75" style="22" customWidth="1"/>
    <col min="10768" max="10768" width="9" style="22"/>
    <col min="10769" max="10769" width="9.25" style="22" customWidth="1"/>
    <col min="10770" max="11008" width="9" style="22"/>
    <col min="11009" max="11009" width="3.5" style="22" customWidth="1"/>
    <col min="11010" max="11010" width="4.25" style="22" customWidth="1"/>
    <col min="11011" max="11011" width="23" style="22" customWidth="1"/>
    <col min="11012" max="11012" width="19.875" style="22" customWidth="1"/>
    <col min="11013" max="11013" width="13.625" style="22" customWidth="1"/>
    <col min="11014" max="11014" width="11.125" style="22" customWidth="1"/>
    <col min="11015" max="11015" width="21.75" style="22" customWidth="1"/>
    <col min="11016" max="11016" width="20" style="22" customWidth="1"/>
    <col min="11017" max="11017" width="6.625" style="22" customWidth="1"/>
    <col min="11018" max="11018" width="3.5" style="22" customWidth="1"/>
    <col min="11019" max="11019" width="21.25" style="22" customWidth="1"/>
    <col min="11020" max="11020" width="26.375" style="22" customWidth="1"/>
    <col min="11021" max="11021" width="27.625" style="22" customWidth="1"/>
    <col min="11022" max="11022" width="14.5" style="22" customWidth="1"/>
    <col min="11023" max="11023" width="9.75" style="22" customWidth="1"/>
    <col min="11024" max="11024" width="9" style="22"/>
    <col min="11025" max="11025" width="9.25" style="22" customWidth="1"/>
    <col min="11026" max="11264" width="9" style="22"/>
    <col min="11265" max="11265" width="3.5" style="22" customWidth="1"/>
    <col min="11266" max="11266" width="4.25" style="22" customWidth="1"/>
    <col min="11267" max="11267" width="23" style="22" customWidth="1"/>
    <col min="11268" max="11268" width="19.875" style="22" customWidth="1"/>
    <col min="11269" max="11269" width="13.625" style="22" customWidth="1"/>
    <col min="11270" max="11270" width="11.125" style="22" customWidth="1"/>
    <col min="11271" max="11271" width="21.75" style="22" customWidth="1"/>
    <col min="11272" max="11272" width="20" style="22" customWidth="1"/>
    <col min="11273" max="11273" width="6.625" style="22" customWidth="1"/>
    <col min="11274" max="11274" width="3.5" style="22" customWidth="1"/>
    <col min="11275" max="11275" width="21.25" style="22" customWidth="1"/>
    <col min="11276" max="11276" width="26.375" style="22" customWidth="1"/>
    <col min="11277" max="11277" width="27.625" style="22" customWidth="1"/>
    <col min="11278" max="11278" width="14.5" style="22" customWidth="1"/>
    <col min="11279" max="11279" width="9.75" style="22" customWidth="1"/>
    <col min="11280" max="11280" width="9" style="22"/>
    <col min="11281" max="11281" width="9.25" style="22" customWidth="1"/>
    <col min="11282" max="11520" width="9" style="22"/>
    <col min="11521" max="11521" width="3.5" style="22" customWidth="1"/>
    <col min="11522" max="11522" width="4.25" style="22" customWidth="1"/>
    <col min="11523" max="11523" width="23" style="22" customWidth="1"/>
    <col min="11524" max="11524" width="19.875" style="22" customWidth="1"/>
    <col min="11525" max="11525" width="13.625" style="22" customWidth="1"/>
    <col min="11526" max="11526" width="11.125" style="22" customWidth="1"/>
    <col min="11527" max="11527" width="21.75" style="22" customWidth="1"/>
    <col min="11528" max="11528" width="20" style="22" customWidth="1"/>
    <col min="11529" max="11529" width="6.625" style="22" customWidth="1"/>
    <col min="11530" max="11530" width="3.5" style="22" customWidth="1"/>
    <col min="11531" max="11531" width="21.25" style="22" customWidth="1"/>
    <col min="11532" max="11532" width="26.375" style="22" customWidth="1"/>
    <col min="11533" max="11533" width="27.625" style="22" customWidth="1"/>
    <col min="11534" max="11534" width="14.5" style="22" customWidth="1"/>
    <col min="11535" max="11535" width="9.75" style="22" customWidth="1"/>
    <col min="11536" max="11536" width="9" style="22"/>
    <col min="11537" max="11537" width="9.25" style="22" customWidth="1"/>
    <col min="11538" max="11776" width="9" style="22"/>
    <col min="11777" max="11777" width="3.5" style="22" customWidth="1"/>
    <col min="11778" max="11778" width="4.25" style="22" customWidth="1"/>
    <col min="11779" max="11779" width="23" style="22" customWidth="1"/>
    <col min="11780" max="11780" width="19.875" style="22" customWidth="1"/>
    <col min="11781" max="11781" width="13.625" style="22" customWidth="1"/>
    <col min="11782" max="11782" width="11.125" style="22" customWidth="1"/>
    <col min="11783" max="11783" width="21.75" style="22" customWidth="1"/>
    <col min="11784" max="11784" width="20" style="22" customWidth="1"/>
    <col min="11785" max="11785" width="6.625" style="22" customWidth="1"/>
    <col min="11786" max="11786" width="3.5" style="22" customWidth="1"/>
    <col min="11787" max="11787" width="21.25" style="22" customWidth="1"/>
    <col min="11788" max="11788" width="26.375" style="22" customWidth="1"/>
    <col min="11789" max="11789" width="27.625" style="22" customWidth="1"/>
    <col min="11790" max="11790" width="14.5" style="22" customWidth="1"/>
    <col min="11791" max="11791" width="9.75" style="22" customWidth="1"/>
    <col min="11792" max="11792" width="9" style="22"/>
    <col min="11793" max="11793" width="9.25" style="22" customWidth="1"/>
    <col min="11794" max="12032" width="9" style="22"/>
    <col min="12033" max="12033" width="3.5" style="22" customWidth="1"/>
    <col min="12034" max="12034" width="4.25" style="22" customWidth="1"/>
    <col min="12035" max="12035" width="23" style="22" customWidth="1"/>
    <col min="12036" max="12036" width="19.875" style="22" customWidth="1"/>
    <col min="12037" max="12037" width="13.625" style="22" customWidth="1"/>
    <col min="12038" max="12038" width="11.125" style="22" customWidth="1"/>
    <col min="12039" max="12039" width="21.75" style="22" customWidth="1"/>
    <col min="12040" max="12040" width="20" style="22" customWidth="1"/>
    <col min="12041" max="12041" width="6.625" style="22" customWidth="1"/>
    <col min="12042" max="12042" width="3.5" style="22" customWidth="1"/>
    <col min="12043" max="12043" width="21.25" style="22" customWidth="1"/>
    <col min="12044" max="12044" width="26.375" style="22" customWidth="1"/>
    <col min="12045" max="12045" width="27.625" style="22" customWidth="1"/>
    <col min="12046" max="12046" width="14.5" style="22" customWidth="1"/>
    <col min="12047" max="12047" width="9.75" style="22" customWidth="1"/>
    <col min="12048" max="12048" width="9" style="22"/>
    <col min="12049" max="12049" width="9.25" style="22" customWidth="1"/>
    <col min="12050" max="12288" width="9" style="22"/>
    <col min="12289" max="12289" width="3.5" style="22" customWidth="1"/>
    <col min="12290" max="12290" width="4.25" style="22" customWidth="1"/>
    <col min="12291" max="12291" width="23" style="22" customWidth="1"/>
    <col min="12292" max="12292" width="19.875" style="22" customWidth="1"/>
    <col min="12293" max="12293" width="13.625" style="22" customWidth="1"/>
    <col min="12294" max="12294" width="11.125" style="22" customWidth="1"/>
    <col min="12295" max="12295" width="21.75" style="22" customWidth="1"/>
    <col min="12296" max="12296" width="20" style="22" customWidth="1"/>
    <col min="12297" max="12297" width="6.625" style="22" customWidth="1"/>
    <col min="12298" max="12298" width="3.5" style="22" customWidth="1"/>
    <col min="12299" max="12299" width="21.25" style="22" customWidth="1"/>
    <col min="12300" max="12300" width="26.375" style="22" customWidth="1"/>
    <col min="12301" max="12301" width="27.625" style="22" customWidth="1"/>
    <col min="12302" max="12302" width="14.5" style="22" customWidth="1"/>
    <col min="12303" max="12303" width="9.75" style="22" customWidth="1"/>
    <col min="12304" max="12304" width="9" style="22"/>
    <col min="12305" max="12305" width="9.25" style="22" customWidth="1"/>
    <col min="12306" max="12544" width="9" style="22"/>
    <col min="12545" max="12545" width="3.5" style="22" customWidth="1"/>
    <col min="12546" max="12546" width="4.25" style="22" customWidth="1"/>
    <col min="12547" max="12547" width="23" style="22" customWidth="1"/>
    <col min="12548" max="12548" width="19.875" style="22" customWidth="1"/>
    <col min="12549" max="12549" width="13.625" style="22" customWidth="1"/>
    <col min="12550" max="12550" width="11.125" style="22" customWidth="1"/>
    <col min="12551" max="12551" width="21.75" style="22" customWidth="1"/>
    <col min="12552" max="12552" width="20" style="22" customWidth="1"/>
    <col min="12553" max="12553" width="6.625" style="22" customWidth="1"/>
    <col min="12554" max="12554" width="3.5" style="22" customWidth="1"/>
    <col min="12555" max="12555" width="21.25" style="22" customWidth="1"/>
    <col min="12556" max="12556" width="26.375" style="22" customWidth="1"/>
    <col min="12557" max="12557" width="27.625" style="22" customWidth="1"/>
    <col min="12558" max="12558" width="14.5" style="22" customWidth="1"/>
    <col min="12559" max="12559" width="9.75" style="22" customWidth="1"/>
    <col min="12560" max="12560" width="9" style="22"/>
    <col min="12561" max="12561" width="9.25" style="22" customWidth="1"/>
    <col min="12562" max="12800" width="9" style="22"/>
    <col min="12801" max="12801" width="3.5" style="22" customWidth="1"/>
    <col min="12802" max="12802" width="4.25" style="22" customWidth="1"/>
    <col min="12803" max="12803" width="23" style="22" customWidth="1"/>
    <col min="12804" max="12804" width="19.875" style="22" customWidth="1"/>
    <col min="12805" max="12805" width="13.625" style="22" customWidth="1"/>
    <col min="12806" max="12806" width="11.125" style="22" customWidth="1"/>
    <col min="12807" max="12807" width="21.75" style="22" customWidth="1"/>
    <col min="12808" max="12808" width="20" style="22" customWidth="1"/>
    <col min="12809" max="12809" width="6.625" style="22" customWidth="1"/>
    <col min="12810" max="12810" width="3.5" style="22" customWidth="1"/>
    <col min="12811" max="12811" width="21.25" style="22" customWidth="1"/>
    <col min="12812" max="12812" width="26.375" style="22" customWidth="1"/>
    <col min="12813" max="12813" width="27.625" style="22" customWidth="1"/>
    <col min="12814" max="12814" width="14.5" style="22" customWidth="1"/>
    <col min="12815" max="12815" width="9.75" style="22" customWidth="1"/>
    <col min="12816" max="12816" width="9" style="22"/>
    <col min="12817" max="12817" width="9.25" style="22" customWidth="1"/>
    <col min="12818" max="13056" width="9" style="22"/>
    <col min="13057" max="13057" width="3.5" style="22" customWidth="1"/>
    <col min="13058" max="13058" width="4.25" style="22" customWidth="1"/>
    <col min="13059" max="13059" width="23" style="22" customWidth="1"/>
    <col min="13060" max="13060" width="19.875" style="22" customWidth="1"/>
    <col min="13061" max="13061" width="13.625" style="22" customWidth="1"/>
    <col min="13062" max="13062" width="11.125" style="22" customWidth="1"/>
    <col min="13063" max="13063" width="21.75" style="22" customWidth="1"/>
    <col min="13064" max="13064" width="20" style="22" customWidth="1"/>
    <col min="13065" max="13065" width="6.625" style="22" customWidth="1"/>
    <col min="13066" max="13066" width="3.5" style="22" customWidth="1"/>
    <col min="13067" max="13067" width="21.25" style="22" customWidth="1"/>
    <col min="13068" max="13068" width="26.375" style="22" customWidth="1"/>
    <col min="13069" max="13069" width="27.625" style="22" customWidth="1"/>
    <col min="13070" max="13070" width="14.5" style="22" customWidth="1"/>
    <col min="13071" max="13071" width="9.75" style="22" customWidth="1"/>
    <col min="13072" max="13072" width="9" style="22"/>
    <col min="13073" max="13073" width="9.25" style="22" customWidth="1"/>
    <col min="13074" max="13312" width="9" style="22"/>
    <col min="13313" max="13313" width="3.5" style="22" customWidth="1"/>
    <col min="13314" max="13314" width="4.25" style="22" customWidth="1"/>
    <col min="13315" max="13315" width="23" style="22" customWidth="1"/>
    <col min="13316" max="13316" width="19.875" style="22" customWidth="1"/>
    <col min="13317" max="13317" width="13.625" style="22" customWidth="1"/>
    <col min="13318" max="13318" width="11.125" style="22" customWidth="1"/>
    <col min="13319" max="13319" width="21.75" style="22" customWidth="1"/>
    <col min="13320" max="13320" width="20" style="22" customWidth="1"/>
    <col min="13321" max="13321" width="6.625" style="22" customWidth="1"/>
    <col min="13322" max="13322" width="3.5" style="22" customWidth="1"/>
    <col min="13323" max="13323" width="21.25" style="22" customWidth="1"/>
    <col min="13324" max="13324" width="26.375" style="22" customWidth="1"/>
    <col min="13325" max="13325" width="27.625" style="22" customWidth="1"/>
    <col min="13326" max="13326" width="14.5" style="22" customWidth="1"/>
    <col min="13327" max="13327" width="9.75" style="22" customWidth="1"/>
    <col min="13328" max="13328" width="9" style="22"/>
    <col min="13329" max="13329" width="9.25" style="22" customWidth="1"/>
    <col min="13330" max="13568" width="9" style="22"/>
    <col min="13569" max="13569" width="3.5" style="22" customWidth="1"/>
    <col min="13570" max="13570" width="4.25" style="22" customWidth="1"/>
    <col min="13571" max="13571" width="23" style="22" customWidth="1"/>
    <col min="13572" max="13572" width="19.875" style="22" customWidth="1"/>
    <col min="13573" max="13573" width="13.625" style="22" customWidth="1"/>
    <col min="13574" max="13574" width="11.125" style="22" customWidth="1"/>
    <col min="13575" max="13575" width="21.75" style="22" customWidth="1"/>
    <col min="13576" max="13576" width="20" style="22" customWidth="1"/>
    <col min="13577" max="13577" width="6.625" style="22" customWidth="1"/>
    <col min="13578" max="13578" width="3.5" style="22" customWidth="1"/>
    <col min="13579" max="13579" width="21.25" style="22" customWidth="1"/>
    <col min="13580" max="13580" width="26.375" style="22" customWidth="1"/>
    <col min="13581" max="13581" width="27.625" style="22" customWidth="1"/>
    <col min="13582" max="13582" width="14.5" style="22" customWidth="1"/>
    <col min="13583" max="13583" width="9.75" style="22" customWidth="1"/>
    <col min="13584" max="13584" width="9" style="22"/>
    <col min="13585" max="13585" width="9.25" style="22" customWidth="1"/>
    <col min="13586" max="13824" width="9" style="22"/>
    <col min="13825" max="13825" width="3.5" style="22" customWidth="1"/>
    <col min="13826" max="13826" width="4.25" style="22" customWidth="1"/>
    <col min="13827" max="13827" width="23" style="22" customWidth="1"/>
    <col min="13828" max="13828" width="19.875" style="22" customWidth="1"/>
    <col min="13829" max="13829" width="13.625" style="22" customWidth="1"/>
    <col min="13830" max="13830" width="11.125" style="22" customWidth="1"/>
    <col min="13831" max="13831" width="21.75" style="22" customWidth="1"/>
    <col min="13832" max="13832" width="20" style="22" customWidth="1"/>
    <col min="13833" max="13833" width="6.625" style="22" customWidth="1"/>
    <col min="13834" max="13834" width="3.5" style="22" customWidth="1"/>
    <col min="13835" max="13835" width="21.25" style="22" customWidth="1"/>
    <col min="13836" max="13836" width="26.375" style="22" customWidth="1"/>
    <col min="13837" max="13837" width="27.625" style="22" customWidth="1"/>
    <col min="13838" max="13838" width="14.5" style="22" customWidth="1"/>
    <col min="13839" max="13839" width="9.75" style="22" customWidth="1"/>
    <col min="13840" max="13840" width="9" style="22"/>
    <col min="13841" max="13841" width="9.25" style="22" customWidth="1"/>
    <col min="13842" max="14080" width="9" style="22"/>
    <col min="14081" max="14081" width="3.5" style="22" customWidth="1"/>
    <col min="14082" max="14082" width="4.25" style="22" customWidth="1"/>
    <col min="14083" max="14083" width="23" style="22" customWidth="1"/>
    <col min="14084" max="14084" width="19.875" style="22" customWidth="1"/>
    <col min="14085" max="14085" width="13.625" style="22" customWidth="1"/>
    <col min="14086" max="14086" width="11.125" style="22" customWidth="1"/>
    <col min="14087" max="14087" width="21.75" style="22" customWidth="1"/>
    <col min="14088" max="14088" width="20" style="22" customWidth="1"/>
    <col min="14089" max="14089" width="6.625" style="22" customWidth="1"/>
    <col min="14090" max="14090" width="3.5" style="22" customWidth="1"/>
    <col min="14091" max="14091" width="21.25" style="22" customWidth="1"/>
    <col min="14092" max="14092" width="26.375" style="22" customWidth="1"/>
    <col min="14093" max="14093" width="27.625" style="22" customWidth="1"/>
    <col min="14094" max="14094" width="14.5" style="22" customWidth="1"/>
    <col min="14095" max="14095" width="9.75" style="22" customWidth="1"/>
    <col min="14096" max="14096" width="9" style="22"/>
    <col min="14097" max="14097" width="9.25" style="22" customWidth="1"/>
    <col min="14098" max="14336" width="9" style="22"/>
    <col min="14337" max="14337" width="3.5" style="22" customWidth="1"/>
    <col min="14338" max="14338" width="4.25" style="22" customWidth="1"/>
    <col min="14339" max="14339" width="23" style="22" customWidth="1"/>
    <col min="14340" max="14340" width="19.875" style="22" customWidth="1"/>
    <col min="14341" max="14341" width="13.625" style="22" customWidth="1"/>
    <col min="14342" max="14342" width="11.125" style="22" customWidth="1"/>
    <col min="14343" max="14343" width="21.75" style="22" customWidth="1"/>
    <col min="14344" max="14344" width="20" style="22" customWidth="1"/>
    <col min="14345" max="14345" width="6.625" style="22" customWidth="1"/>
    <col min="14346" max="14346" width="3.5" style="22" customWidth="1"/>
    <col min="14347" max="14347" width="21.25" style="22" customWidth="1"/>
    <col min="14348" max="14348" width="26.375" style="22" customWidth="1"/>
    <col min="14349" max="14349" width="27.625" style="22" customWidth="1"/>
    <col min="14350" max="14350" width="14.5" style="22" customWidth="1"/>
    <col min="14351" max="14351" width="9.75" style="22" customWidth="1"/>
    <col min="14352" max="14352" width="9" style="22"/>
    <col min="14353" max="14353" width="9.25" style="22" customWidth="1"/>
    <col min="14354" max="14592" width="9" style="22"/>
    <col min="14593" max="14593" width="3.5" style="22" customWidth="1"/>
    <col min="14594" max="14594" width="4.25" style="22" customWidth="1"/>
    <col min="14595" max="14595" width="23" style="22" customWidth="1"/>
    <col min="14596" max="14596" width="19.875" style="22" customWidth="1"/>
    <col min="14597" max="14597" width="13.625" style="22" customWidth="1"/>
    <col min="14598" max="14598" width="11.125" style="22" customWidth="1"/>
    <col min="14599" max="14599" width="21.75" style="22" customWidth="1"/>
    <col min="14600" max="14600" width="20" style="22" customWidth="1"/>
    <col min="14601" max="14601" width="6.625" style="22" customWidth="1"/>
    <col min="14602" max="14602" width="3.5" style="22" customWidth="1"/>
    <col min="14603" max="14603" width="21.25" style="22" customWidth="1"/>
    <col min="14604" max="14604" width="26.375" style="22" customWidth="1"/>
    <col min="14605" max="14605" width="27.625" style="22" customWidth="1"/>
    <col min="14606" max="14606" width="14.5" style="22" customWidth="1"/>
    <col min="14607" max="14607" width="9.75" style="22" customWidth="1"/>
    <col min="14608" max="14608" width="9" style="22"/>
    <col min="14609" max="14609" width="9.25" style="22" customWidth="1"/>
    <col min="14610" max="14848" width="9" style="22"/>
    <col min="14849" max="14849" width="3.5" style="22" customWidth="1"/>
    <col min="14850" max="14850" width="4.25" style="22" customWidth="1"/>
    <col min="14851" max="14851" width="23" style="22" customWidth="1"/>
    <col min="14852" max="14852" width="19.875" style="22" customWidth="1"/>
    <col min="14853" max="14853" width="13.625" style="22" customWidth="1"/>
    <col min="14854" max="14854" width="11.125" style="22" customWidth="1"/>
    <col min="14855" max="14855" width="21.75" style="22" customWidth="1"/>
    <col min="14856" max="14856" width="20" style="22" customWidth="1"/>
    <col min="14857" max="14857" width="6.625" style="22" customWidth="1"/>
    <col min="14858" max="14858" width="3.5" style="22" customWidth="1"/>
    <col min="14859" max="14859" width="21.25" style="22" customWidth="1"/>
    <col min="14860" max="14860" width="26.375" style="22" customWidth="1"/>
    <col min="14861" max="14861" width="27.625" style="22" customWidth="1"/>
    <col min="14862" max="14862" width="14.5" style="22" customWidth="1"/>
    <col min="14863" max="14863" width="9.75" style="22" customWidth="1"/>
    <col min="14864" max="14864" width="9" style="22"/>
    <col min="14865" max="14865" width="9.25" style="22" customWidth="1"/>
    <col min="14866" max="15104" width="9" style="22"/>
    <col min="15105" max="15105" width="3.5" style="22" customWidth="1"/>
    <col min="15106" max="15106" width="4.25" style="22" customWidth="1"/>
    <col min="15107" max="15107" width="23" style="22" customWidth="1"/>
    <col min="15108" max="15108" width="19.875" style="22" customWidth="1"/>
    <col min="15109" max="15109" width="13.625" style="22" customWidth="1"/>
    <col min="15110" max="15110" width="11.125" style="22" customWidth="1"/>
    <col min="15111" max="15111" width="21.75" style="22" customWidth="1"/>
    <col min="15112" max="15112" width="20" style="22" customWidth="1"/>
    <col min="15113" max="15113" width="6.625" style="22" customWidth="1"/>
    <col min="15114" max="15114" width="3.5" style="22" customWidth="1"/>
    <col min="15115" max="15115" width="21.25" style="22" customWidth="1"/>
    <col min="15116" max="15116" width="26.375" style="22" customWidth="1"/>
    <col min="15117" max="15117" width="27.625" style="22" customWidth="1"/>
    <col min="15118" max="15118" width="14.5" style="22" customWidth="1"/>
    <col min="15119" max="15119" width="9.75" style="22" customWidth="1"/>
    <col min="15120" max="15120" width="9" style="22"/>
    <col min="15121" max="15121" width="9.25" style="22" customWidth="1"/>
    <col min="15122" max="15360" width="9" style="22"/>
    <col min="15361" max="15361" width="3.5" style="22" customWidth="1"/>
    <col min="15362" max="15362" width="4.25" style="22" customWidth="1"/>
    <col min="15363" max="15363" width="23" style="22" customWidth="1"/>
    <col min="15364" max="15364" width="19.875" style="22" customWidth="1"/>
    <col min="15365" max="15365" width="13.625" style="22" customWidth="1"/>
    <col min="15366" max="15366" width="11.125" style="22" customWidth="1"/>
    <col min="15367" max="15367" width="21.75" style="22" customWidth="1"/>
    <col min="15368" max="15368" width="20" style="22" customWidth="1"/>
    <col min="15369" max="15369" width="6.625" style="22" customWidth="1"/>
    <col min="15370" max="15370" width="3.5" style="22" customWidth="1"/>
    <col min="15371" max="15371" width="21.25" style="22" customWidth="1"/>
    <col min="15372" max="15372" width="26.375" style="22" customWidth="1"/>
    <col min="15373" max="15373" width="27.625" style="22" customWidth="1"/>
    <col min="15374" max="15374" width="14.5" style="22" customWidth="1"/>
    <col min="15375" max="15375" width="9.75" style="22" customWidth="1"/>
    <col min="15376" max="15376" width="9" style="22"/>
    <col min="15377" max="15377" width="9.25" style="22" customWidth="1"/>
    <col min="15378" max="15616" width="9" style="22"/>
    <col min="15617" max="15617" width="3.5" style="22" customWidth="1"/>
    <col min="15618" max="15618" width="4.25" style="22" customWidth="1"/>
    <col min="15619" max="15619" width="23" style="22" customWidth="1"/>
    <col min="15620" max="15620" width="19.875" style="22" customWidth="1"/>
    <col min="15621" max="15621" width="13.625" style="22" customWidth="1"/>
    <col min="15622" max="15622" width="11.125" style="22" customWidth="1"/>
    <col min="15623" max="15623" width="21.75" style="22" customWidth="1"/>
    <col min="15624" max="15624" width="20" style="22" customWidth="1"/>
    <col min="15625" max="15625" width="6.625" style="22" customWidth="1"/>
    <col min="15626" max="15626" width="3.5" style="22" customWidth="1"/>
    <col min="15627" max="15627" width="21.25" style="22" customWidth="1"/>
    <col min="15628" max="15628" width="26.375" style="22" customWidth="1"/>
    <col min="15629" max="15629" width="27.625" style="22" customWidth="1"/>
    <col min="15630" max="15630" width="14.5" style="22" customWidth="1"/>
    <col min="15631" max="15631" width="9.75" style="22" customWidth="1"/>
    <col min="15632" max="15632" width="9" style="22"/>
    <col min="15633" max="15633" width="9.25" style="22" customWidth="1"/>
    <col min="15634" max="15872" width="9" style="22"/>
    <col min="15873" max="15873" width="3.5" style="22" customWidth="1"/>
    <col min="15874" max="15874" width="4.25" style="22" customWidth="1"/>
    <col min="15875" max="15875" width="23" style="22" customWidth="1"/>
    <col min="15876" max="15876" width="19.875" style="22" customWidth="1"/>
    <col min="15877" max="15877" width="13.625" style="22" customWidth="1"/>
    <col min="15878" max="15878" width="11.125" style="22" customWidth="1"/>
    <col min="15879" max="15879" width="21.75" style="22" customWidth="1"/>
    <col min="15880" max="15880" width="20" style="22" customWidth="1"/>
    <col min="15881" max="15881" width="6.625" style="22" customWidth="1"/>
    <col min="15882" max="15882" width="3.5" style="22" customWidth="1"/>
    <col min="15883" max="15883" width="21.25" style="22" customWidth="1"/>
    <col min="15884" max="15884" width="26.375" style="22" customWidth="1"/>
    <col min="15885" max="15885" width="27.625" style="22" customWidth="1"/>
    <col min="15886" max="15886" width="14.5" style="22" customWidth="1"/>
    <col min="15887" max="15887" width="9.75" style="22" customWidth="1"/>
    <col min="15888" max="15888" width="9" style="22"/>
    <col min="15889" max="15889" width="9.25" style="22" customWidth="1"/>
    <col min="15890" max="16128" width="9" style="22"/>
    <col min="16129" max="16129" width="3.5" style="22" customWidth="1"/>
    <col min="16130" max="16130" width="4.25" style="22" customWidth="1"/>
    <col min="16131" max="16131" width="23" style="22" customWidth="1"/>
    <col min="16132" max="16132" width="19.875" style="22" customWidth="1"/>
    <col min="16133" max="16133" width="13.625" style="22" customWidth="1"/>
    <col min="16134" max="16134" width="11.125" style="22" customWidth="1"/>
    <col min="16135" max="16135" width="21.75" style="22" customWidth="1"/>
    <col min="16136" max="16136" width="20" style="22" customWidth="1"/>
    <col min="16137" max="16137" width="6.625" style="22" customWidth="1"/>
    <col min="16138" max="16138" width="3.5" style="22" customWidth="1"/>
    <col min="16139" max="16139" width="21.25" style="22" customWidth="1"/>
    <col min="16140" max="16140" width="26.375" style="22" customWidth="1"/>
    <col min="16141" max="16141" width="27.625" style="22" customWidth="1"/>
    <col min="16142" max="16142" width="14.5" style="22" customWidth="1"/>
    <col min="16143" max="16143" width="9.75" style="22" customWidth="1"/>
    <col min="16144" max="16144" width="9" style="22"/>
    <col min="16145" max="16145" width="9.25" style="22" customWidth="1"/>
    <col min="16146" max="16384" width="9" style="22"/>
  </cols>
  <sheetData>
    <row r="1" spans="1:17" ht="13.5" thickBot="1">
      <c r="A1" s="19" t="s">
        <v>217</v>
      </c>
      <c r="B1" s="20"/>
      <c r="C1" s="20"/>
      <c r="D1" s="20"/>
      <c r="E1" s="20"/>
      <c r="F1" s="20"/>
      <c r="G1" s="20"/>
      <c r="H1" s="20"/>
      <c r="I1" s="21"/>
      <c r="J1" s="19" t="s">
        <v>218</v>
      </c>
      <c r="K1" s="20"/>
      <c r="L1" s="20"/>
      <c r="M1" s="20"/>
      <c r="N1" s="20"/>
      <c r="O1" s="20"/>
    </row>
    <row r="2" spans="1:17" ht="13.5" thickBot="1">
      <c r="A2" s="23"/>
      <c r="B2" s="24" t="s">
        <v>219</v>
      </c>
      <c r="C2" s="25"/>
      <c r="D2" s="24" t="s">
        <v>220</v>
      </c>
      <c r="E2" s="24"/>
      <c r="F2" s="26"/>
      <c r="G2" s="24" t="s">
        <v>221</v>
      </c>
      <c r="H2" s="25"/>
      <c r="I2" s="21"/>
      <c r="J2" s="27"/>
      <c r="K2" s="28" t="s">
        <v>219</v>
      </c>
      <c r="L2" s="29" t="s">
        <v>220</v>
      </c>
      <c r="M2" s="28"/>
      <c r="N2" s="30"/>
      <c r="O2" s="25" t="s">
        <v>222</v>
      </c>
    </row>
    <row r="3" spans="1:17">
      <c r="A3" s="31">
        <v>1</v>
      </c>
      <c r="B3" s="32" t="s">
        <v>223</v>
      </c>
      <c r="C3" s="33"/>
      <c r="D3" s="27" t="s">
        <v>224</v>
      </c>
      <c r="E3" s="28" t="s">
        <v>225</v>
      </c>
      <c r="F3" s="34"/>
      <c r="G3" s="28" t="s">
        <v>226</v>
      </c>
      <c r="H3" s="30" t="s">
        <v>227</v>
      </c>
      <c r="I3" s="21"/>
      <c r="J3" s="27">
        <v>1</v>
      </c>
      <c r="K3" s="28" t="s">
        <v>223</v>
      </c>
      <c r="L3" s="35" t="s">
        <v>228</v>
      </c>
      <c r="M3" s="28" t="s">
        <v>229</v>
      </c>
      <c r="N3" s="36" t="s">
        <v>230</v>
      </c>
      <c r="O3" s="30"/>
      <c r="P3" s="37"/>
    </row>
    <row r="4" spans="1:17">
      <c r="A4" s="31"/>
      <c r="B4" s="32"/>
      <c r="C4" s="33"/>
      <c r="D4" s="31"/>
      <c r="E4" s="32"/>
      <c r="F4" s="38"/>
      <c r="G4" s="32" t="s">
        <v>231</v>
      </c>
      <c r="H4" s="33"/>
      <c r="I4" s="21"/>
      <c r="J4" s="31"/>
      <c r="K4" s="32"/>
      <c r="L4" s="39"/>
      <c r="M4" s="32" t="s">
        <v>231</v>
      </c>
      <c r="N4" s="40" t="s">
        <v>232</v>
      </c>
      <c r="O4" s="33" t="s">
        <v>233</v>
      </c>
      <c r="P4" s="37" t="s">
        <v>234</v>
      </c>
      <c r="Q4" s="22" t="s">
        <v>233</v>
      </c>
    </row>
    <row r="5" spans="1:17">
      <c r="A5" s="31"/>
      <c r="B5" s="32"/>
      <c r="C5" s="33"/>
      <c r="D5" s="31"/>
      <c r="E5" s="32"/>
      <c r="F5" s="38"/>
      <c r="G5" s="32"/>
      <c r="H5" s="33"/>
      <c r="I5" s="21"/>
      <c r="J5" s="31"/>
      <c r="K5" s="32"/>
      <c r="L5" s="39" t="s">
        <v>235</v>
      </c>
      <c r="M5" s="32" t="s">
        <v>236</v>
      </c>
      <c r="N5" s="41" t="s">
        <v>237</v>
      </c>
      <c r="O5" s="42" t="s">
        <v>238</v>
      </c>
      <c r="P5" s="37" t="s">
        <v>239</v>
      </c>
      <c r="Q5" s="22" t="s">
        <v>240</v>
      </c>
    </row>
    <row r="6" spans="1:17">
      <c r="A6" s="43">
        <v>2</v>
      </c>
      <c r="B6" s="44" t="s">
        <v>241</v>
      </c>
      <c r="C6" s="45"/>
      <c r="D6" s="43" t="s">
        <v>242</v>
      </c>
      <c r="E6" s="44" t="s">
        <v>243</v>
      </c>
      <c r="F6" s="46"/>
      <c r="G6" s="44" t="s">
        <v>244</v>
      </c>
      <c r="H6" s="45"/>
      <c r="I6" s="21"/>
      <c r="J6" s="43">
        <v>2</v>
      </c>
      <c r="K6" s="44" t="s">
        <v>241</v>
      </c>
      <c r="L6" s="47" t="s">
        <v>245</v>
      </c>
      <c r="M6" s="44" t="s">
        <v>246</v>
      </c>
      <c r="N6" s="40" t="s">
        <v>247</v>
      </c>
      <c r="O6" s="33" t="s">
        <v>248</v>
      </c>
      <c r="P6" s="37" t="s">
        <v>249</v>
      </c>
      <c r="Q6" s="37" t="s">
        <v>240</v>
      </c>
    </row>
    <row r="7" spans="1:17">
      <c r="A7" s="48"/>
      <c r="B7" s="49"/>
      <c r="C7" s="50" t="s">
        <v>250</v>
      </c>
      <c r="D7" s="48" t="s">
        <v>242</v>
      </c>
      <c r="E7" s="49" t="s">
        <v>243</v>
      </c>
      <c r="F7" s="51" t="s">
        <v>251</v>
      </c>
      <c r="G7" s="49" t="s">
        <v>252</v>
      </c>
      <c r="H7" s="50"/>
      <c r="I7" s="21"/>
      <c r="J7" s="31"/>
      <c r="K7" s="32"/>
      <c r="L7" s="39" t="s">
        <v>240</v>
      </c>
      <c r="M7" s="32" t="s">
        <v>248</v>
      </c>
      <c r="N7" s="40" t="s">
        <v>248</v>
      </c>
      <c r="O7" s="33" t="s">
        <v>240</v>
      </c>
      <c r="P7" s="37"/>
    </row>
    <row r="8" spans="1:17">
      <c r="A8" s="31">
        <v>3</v>
      </c>
      <c r="B8" s="32" t="s">
        <v>8</v>
      </c>
      <c r="C8" s="33"/>
      <c r="D8" s="31"/>
      <c r="E8" s="32"/>
      <c r="F8" s="38"/>
      <c r="G8" s="32"/>
      <c r="H8" s="33"/>
      <c r="I8" s="21"/>
      <c r="J8" s="43">
        <v>3</v>
      </c>
      <c r="K8" s="44" t="s">
        <v>8</v>
      </c>
      <c r="L8" s="47" t="s">
        <v>240</v>
      </c>
      <c r="M8" s="47" t="s">
        <v>240</v>
      </c>
      <c r="N8" s="45" t="s">
        <v>240</v>
      </c>
      <c r="O8" s="45" t="s">
        <v>248</v>
      </c>
      <c r="P8" s="37"/>
    </row>
    <row r="9" spans="1:17">
      <c r="A9" s="31"/>
      <c r="B9" s="32"/>
      <c r="C9" s="33" t="s">
        <v>253</v>
      </c>
      <c r="D9" s="31" t="s">
        <v>254</v>
      </c>
      <c r="E9" s="32"/>
      <c r="F9" s="38"/>
      <c r="G9" s="32" t="s">
        <v>255</v>
      </c>
      <c r="H9" s="33"/>
      <c r="I9" s="21"/>
      <c r="J9" s="31"/>
      <c r="K9" s="32"/>
      <c r="L9" s="39" t="s">
        <v>256</v>
      </c>
      <c r="M9" s="39" t="s">
        <v>257</v>
      </c>
      <c r="N9" s="33" t="s">
        <v>258</v>
      </c>
      <c r="O9" s="33" t="s">
        <v>240</v>
      </c>
      <c r="P9" s="37" t="s">
        <v>259</v>
      </c>
    </row>
    <row r="10" spans="1:17">
      <c r="A10" s="31"/>
      <c r="B10" s="32"/>
      <c r="C10" s="33" t="s">
        <v>260</v>
      </c>
      <c r="D10" s="31" t="s">
        <v>261</v>
      </c>
      <c r="E10" s="32"/>
      <c r="F10" s="38"/>
      <c r="G10" s="32" t="s">
        <v>262</v>
      </c>
      <c r="H10" s="33"/>
      <c r="I10" s="21"/>
      <c r="J10" s="48"/>
      <c r="K10" s="49"/>
      <c r="L10" s="52" t="s">
        <v>263</v>
      </c>
      <c r="M10" s="52" t="s">
        <v>264</v>
      </c>
      <c r="N10" s="50" t="s">
        <v>237</v>
      </c>
      <c r="O10" s="50" t="s">
        <v>238</v>
      </c>
      <c r="P10" s="37" t="s">
        <v>248</v>
      </c>
      <c r="Q10" s="22" t="s">
        <v>240</v>
      </c>
    </row>
    <row r="11" spans="1:17">
      <c r="A11" s="31"/>
      <c r="B11" s="32"/>
      <c r="C11" s="33" t="s">
        <v>265</v>
      </c>
      <c r="D11" s="31" t="s">
        <v>266</v>
      </c>
      <c r="E11" s="32"/>
      <c r="F11" s="38"/>
      <c r="G11" s="32" t="s">
        <v>267</v>
      </c>
      <c r="H11" s="33"/>
      <c r="I11" s="21"/>
      <c r="J11" s="31">
        <v>4</v>
      </c>
      <c r="K11" s="32" t="s">
        <v>9</v>
      </c>
      <c r="L11" s="39" t="s">
        <v>268</v>
      </c>
      <c r="M11" s="32" t="s">
        <v>246</v>
      </c>
      <c r="N11" s="40" t="s">
        <v>247</v>
      </c>
      <c r="O11" s="33" t="s">
        <v>248</v>
      </c>
      <c r="P11" s="37" t="s">
        <v>249</v>
      </c>
      <c r="Q11" s="22" t="s">
        <v>240</v>
      </c>
    </row>
    <row r="12" spans="1:17">
      <c r="A12" s="31"/>
      <c r="B12" s="32"/>
      <c r="C12" s="33" t="s">
        <v>269</v>
      </c>
      <c r="D12" s="31" t="s">
        <v>266</v>
      </c>
      <c r="E12" s="32"/>
      <c r="F12" s="38"/>
      <c r="G12" s="32" t="s">
        <v>267</v>
      </c>
      <c r="H12" s="33"/>
      <c r="I12" s="21"/>
      <c r="J12" s="48"/>
      <c r="K12" s="49"/>
      <c r="L12" s="52" t="s">
        <v>270</v>
      </c>
      <c r="M12" s="49"/>
      <c r="N12" s="41"/>
      <c r="O12" s="50"/>
      <c r="P12" s="37"/>
      <c r="Q12" s="37" t="s">
        <v>240</v>
      </c>
    </row>
    <row r="13" spans="1:17">
      <c r="A13" s="43">
        <v>4</v>
      </c>
      <c r="B13" s="44" t="s">
        <v>9</v>
      </c>
      <c r="C13" s="45"/>
      <c r="D13" s="43" t="s">
        <v>271</v>
      </c>
      <c r="E13" s="44" t="s">
        <v>272</v>
      </c>
      <c r="F13" s="46"/>
      <c r="G13" s="44" t="s">
        <v>273</v>
      </c>
      <c r="H13" s="45"/>
      <c r="I13" s="21"/>
      <c r="J13" s="31">
        <v>5</v>
      </c>
      <c r="K13" s="32" t="s">
        <v>274</v>
      </c>
      <c r="L13" s="39" t="s">
        <v>275</v>
      </c>
      <c r="M13" s="32" t="s">
        <v>276</v>
      </c>
      <c r="N13" s="40" t="s">
        <v>237</v>
      </c>
      <c r="O13" s="33" t="s">
        <v>238</v>
      </c>
      <c r="P13" s="37" t="s">
        <v>239</v>
      </c>
      <c r="Q13" s="22" t="s">
        <v>240</v>
      </c>
    </row>
    <row r="14" spans="1:17">
      <c r="A14" s="48"/>
      <c r="B14" s="49"/>
      <c r="C14" s="50" t="s">
        <v>250</v>
      </c>
      <c r="D14" s="48" t="s">
        <v>268</v>
      </c>
      <c r="E14" s="49" t="s">
        <v>270</v>
      </c>
      <c r="F14" s="51"/>
      <c r="G14" s="49" t="s">
        <v>252</v>
      </c>
      <c r="H14" s="50"/>
      <c r="I14" s="21"/>
      <c r="J14" s="43">
        <v>6</v>
      </c>
      <c r="K14" s="44" t="s">
        <v>277</v>
      </c>
      <c r="L14" s="47" t="s">
        <v>278</v>
      </c>
      <c r="M14" s="44" t="s">
        <v>279</v>
      </c>
      <c r="N14" s="306" t="s">
        <v>280</v>
      </c>
      <c r="O14" s="45" t="s">
        <v>248</v>
      </c>
      <c r="P14" s="37" t="s">
        <v>239</v>
      </c>
      <c r="Q14" s="22" t="s">
        <v>240</v>
      </c>
    </row>
    <row r="15" spans="1:17" ht="13.5" customHeight="1" thickBot="1">
      <c r="A15" s="31">
        <v>5</v>
      </c>
      <c r="B15" s="32" t="s">
        <v>281</v>
      </c>
      <c r="C15" s="33"/>
      <c r="D15" s="31" t="s">
        <v>282</v>
      </c>
      <c r="E15" s="32"/>
      <c r="F15" s="38"/>
      <c r="G15" s="32"/>
      <c r="H15" s="33"/>
      <c r="I15" s="21"/>
      <c r="J15" s="53">
        <v>7</v>
      </c>
      <c r="K15" s="54" t="s">
        <v>283</v>
      </c>
      <c r="L15" s="55" t="s">
        <v>275</v>
      </c>
      <c r="M15" s="54" t="s">
        <v>276</v>
      </c>
      <c r="N15" s="56" t="s">
        <v>237</v>
      </c>
      <c r="O15" s="57" t="s">
        <v>238</v>
      </c>
      <c r="P15" s="37" t="s">
        <v>239</v>
      </c>
      <c r="Q15" s="22" t="s">
        <v>240</v>
      </c>
    </row>
    <row r="16" spans="1:17" ht="13.5" customHeight="1" thickBot="1">
      <c r="A16" s="53">
        <v>6</v>
      </c>
      <c r="B16" s="54" t="s">
        <v>277</v>
      </c>
      <c r="C16" s="57"/>
      <c r="D16" s="53" t="s">
        <v>284</v>
      </c>
      <c r="E16" s="54"/>
      <c r="F16" s="58"/>
      <c r="G16" s="54" t="s">
        <v>267</v>
      </c>
      <c r="H16" s="57" t="s">
        <v>285</v>
      </c>
      <c r="I16" s="21"/>
      <c r="Q16" s="22" t="s">
        <v>240</v>
      </c>
    </row>
    <row r="17" spans="1:11">
      <c r="A17" s="27"/>
      <c r="B17" s="59" t="s">
        <v>286</v>
      </c>
      <c r="C17" s="30" t="s">
        <v>287</v>
      </c>
      <c r="D17" s="28"/>
      <c r="E17" s="28"/>
      <c r="F17" s="34"/>
      <c r="G17" s="29"/>
      <c r="H17" s="30"/>
      <c r="I17" s="21"/>
    </row>
    <row r="18" spans="1:11">
      <c r="A18" s="60" t="s">
        <v>288</v>
      </c>
      <c r="B18" s="61" t="s">
        <v>289</v>
      </c>
      <c r="C18" s="33" t="s">
        <v>290</v>
      </c>
      <c r="D18" s="32" t="s">
        <v>291</v>
      </c>
      <c r="E18" s="32"/>
      <c r="F18" s="38"/>
      <c r="G18" s="62"/>
      <c r="H18" s="33"/>
      <c r="I18" s="21"/>
    </row>
    <row r="19" spans="1:11">
      <c r="A19" s="60"/>
      <c r="B19" s="61" t="s">
        <v>292</v>
      </c>
      <c r="C19" s="33" t="s">
        <v>293</v>
      </c>
      <c r="D19" s="32" t="s">
        <v>294</v>
      </c>
      <c r="E19" s="32"/>
      <c r="F19" s="38"/>
      <c r="G19" s="62"/>
      <c r="H19" s="33"/>
      <c r="I19" s="21"/>
    </row>
    <row r="20" spans="1:11">
      <c r="A20" s="60" t="s">
        <v>295</v>
      </c>
      <c r="B20" s="61" t="s">
        <v>296</v>
      </c>
      <c r="C20" s="33" t="s">
        <v>297</v>
      </c>
      <c r="D20" s="32" t="s">
        <v>298</v>
      </c>
      <c r="E20" s="32"/>
      <c r="F20" s="38"/>
      <c r="G20" s="62"/>
      <c r="H20" s="33"/>
      <c r="I20" s="21"/>
      <c r="J20" s="21"/>
      <c r="K20" s="21"/>
    </row>
    <row r="21" spans="1:11">
      <c r="A21" s="60"/>
      <c r="B21" s="61" t="s">
        <v>299</v>
      </c>
      <c r="C21" s="33" t="s">
        <v>300</v>
      </c>
      <c r="D21" s="32" t="s">
        <v>301</v>
      </c>
      <c r="E21" s="32"/>
      <c r="F21" s="38"/>
      <c r="G21" s="62"/>
      <c r="H21" s="33"/>
      <c r="I21" s="21"/>
      <c r="J21" s="21"/>
      <c r="K21" s="21"/>
    </row>
    <row r="22" spans="1:11">
      <c r="A22" s="31"/>
      <c r="B22" s="61" t="s">
        <v>302</v>
      </c>
      <c r="C22" s="33" t="s">
        <v>303</v>
      </c>
      <c r="D22" s="32" t="s">
        <v>282</v>
      </c>
      <c r="E22" s="32"/>
      <c r="F22" s="38"/>
      <c r="G22" s="62"/>
      <c r="H22" s="33"/>
      <c r="I22" s="21"/>
      <c r="J22" s="21"/>
      <c r="K22" s="21"/>
    </row>
    <row r="23" spans="1:11" ht="13.5" thickBot="1">
      <c r="A23" s="63"/>
      <c r="B23" s="64" t="s">
        <v>304</v>
      </c>
      <c r="C23" s="65" t="s">
        <v>305</v>
      </c>
      <c r="D23" s="66"/>
      <c r="E23" s="66"/>
      <c r="F23" s="67"/>
      <c r="G23" s="68"/>
      <c r="H23" s="65"/>
      <c r="I23" s="21"/>
      <c r="J23" s="21"/>
      <c r="K23" s="21"/>
    </row>
    <row r="24" spans="1:11">
      <c r="I24" s="21"/>
      <c r="J24" s="21"/>
      <c r="K24" s="21"/>
    </row>
    <row r="25" spans="1:11">
      <c r="I25" s="21"/>
      <c r="J25" s="21"/>
      <c r="K25" s="21"/>
    </row>
    <row r="26" spans="1:11">
      <c r="I26" s="21"/>
      <c r="J26" s="21"/>
      <c r="K26" s="2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workbookViewId="0">
      <pane xSplit="9" ySplit="3" topLeftCell="M4" activePane="bottomRight" state="frozen"/>
      <selection pane="topRight" activeCell="J1" sqref="J1"/>
      <selection pane="bottomLeft" activeCell="A4" sqref="A4"/>
      <selection pane="bottomRight" activeCell="S45" sqref="S45"/>
    </sheetView>
  </sheetViews>
  <sheetFormatPr defaultRowHeight="12.75"/>
  <cols>
    <col min="1" max="1" width="8.375" style="22" customWidth="1"/>
    <col min="2" max="2" width="9.75" style="22" customWidth="1"/>
    <col min="3" max="9" width="12.5" style="22" hidden="1" customWidth="1"/>
    <col min="10" max="10" width="12.125" style="22" customWidth="1"/>
    <col min="11" max="15" width="12.5" style="22" customWidth="1"/>
    <col min="16" max="16" width="7.875" style="22" customWidth="1"/>
    <col min="17" max="256" width="9" style="22"/>
    <col min="257" max="257" width="8.375" style="22" customWidth="1"/>
    <col min="258" max="258" width="9.75" style="22" customWidth="1"/>
    <col min="259" max="265" width="0" style="22" hidden="1" customWidth="1"/>
    <col min="266" max="266" width="12.125" style="22" customWidth="1"/>
    <col min="267" max="271" width="12.5" style="22" customWidth="1"/>
    <col min="272" max="272" width="7.875" style="22" customWidth="1"/>
    <col min="273" max="512" width="9" style="22"/>
    <col min="513" max="513" width="8.375" style="22" customWidth="1"/>
    <col min="514" max="514" width="9.75" style="22" customWidth="1"/>
    <col min="515" max="521" width="0" style="22" hidden="1" customWidth="1"/>
    <col min="522" max="522" width="12.125" style="22" customWidth="1"/>
    <col min="523" max="527" width="12.5" style="22" customWidth="1"/>
    <col min="528" max="528" width="7.875" style="22" customWidth="1"/>
    <col min="529" max="768" width="9" style="22"/>
    <col min="769" max="769" width="8.375" style="22" customWidth="1"/>
    <col min="770" max="770" width="9.75" style="22" customWidth="1"/>
    <col min="771" max="777" width="0" style="22" hidden="1" customWidth="1"/>
    <col min="778" max="778" width="12.125" style="22" customWidth="1"/>
    <col min="779" max="783" width="12.5" style="22" customWidth="1"/>
    <col min="784" max="784" width="7.875" style="22" customWidth="1"/>
    <col min="785" max="1024" width="9" style="22"/>
    <col min="1025" max="1025" width="8.375" style="22" customWidth="1"/>
    <col min="1026" max="1026" width="9.75" style="22" customWidth="1"/>
    <col min="1027" max="1033" width="0" style="22" hidden="1" customWidth="1"/>
    <col min="1034" max="1034" width="12.125" style="22" customWidth="1"/>
    <col min="1035" max="1039" width="12.5" style="22" customWidth="1"/>
    <col min="1040" max="1040" width="7.875" style="22" customWidth="1"/>
    <col min="1041" max="1280" width="9" style="22"/>
    <col min="1281" max="1281" width="8.375" style="22" customWidth="1"/>
    <col min="1282" max="1282" width="9.75" style="22" customWidth="1"/>
    <col min="1283" max="1289" width="0" style="22" hidden="1" customWidth="1"/>
    <col min="1290" max="1290" width="12.125" style="22" customWidth="1"/>
    <col min="1291" max="1295" width="12.5" style="22" customWidth="1"/>
    <col min="1296" max="1296" width="7.875" style="22" customWidth="1"/>
    <col min="1297" max="1536" width="9" style="22"/>
    <col min="1537" max="1537" width="8.375" style="22" customWidth="1"/>
    <col min="1538" max="1538" width="9.75" style="22" customWidth="1"/>
    <col min="1539" max="1545" width="0" style="22" hidden="1" customWidth="1"/>
    <col min="1546" max="1546" width="12.125" style="22" customWidth="1"/>
    <col min="1547" max="1551" width="12.5" style="22" customWidth="1"/>
    <col min="1552" max="1552" width="7.875" style="22" customWidth="1"/>
    <col min="1553" max="1792" width="9" style="22"/>
    <col min="1793" max="1793" width="8.375" style="22" customWidth="1"/>
    <col min="1794" max="1794" width="9.75" style="22" customWidth="1"/>
    <col min="1795" max="1801" width="0" style="22" hidden="1" customWidth="1"/>
    <col min="1802" max="1802" width="12.125" style="22" customWidth="1"/>
    <col min="1803" max="1807" width="12.5" style="22" customWidth="1"/>
    <col min="1808" max="1808" width="7.875" style="22" customWidth="1"/>
    <col min="1809" max="2048" width="9" style="22"/>
    <col min="2049" max="2049" width="8.375" style="22" customWidth="1"/>
    <col min="2050" max="2050" width="9.75" style="22" customWidth="1"/>
    <col min="2051" max="2057" width="0" style="22" hidden="1" customWidth="1"/>
    <col min="2058" max="2058" width="12.125" style="22" customWidth="1"/>
    <col min="2059" max="2063" width="12.5" style="22" customWidth="1"/>
    <col min="2064" max="2064" width="7.875" style="22" customWidth="1"/>
    <col min="2065" max="2304" width="9" style="22"/>
    <col min="2305" max="2305" width="8.375" style="22" customWidth="1"/>
    <col min="2306" max="2306" width="9.75" style="22" customWidth="1"/>
    <col min="2307" max="2313" width="0" style="22" hidden="1" customWidth="1"/>
    <col min="2314" max="2314" width="12.125" style="22" customWidth="1"/>
    <col min="2315" max="2319" width="12.5" style="22" customWidth="1"/>
    <col min="2320" max="2320" width="7.875" style="22" customWidth="1"/>
    <col min="2321" max="2560" width="9" style="22"/>
    <col min="2561" max="2561" width="8.375" style="22" customWidth="1"/>
    <col min="2562" max="2562" width="9.75" style="22" customWidth="1"/>
    <col min="2563" max="2569" width="0" style="22" hidden="1" customWidth="1"/>
    <col min="2570" max="2570" width="12.125" style="22" customWidth="1"/>
    <col min="2571" max="2575" width="12.5" style="22" customWidth="1"/>
    <col min="2576" max="2576" width="7.875" style="22" customWidth="1"/>
    <col min="2577" max="2816" width="9" style="22"/>
    <col min="2817" max="2817" width="8.375" style="22" customWidth="1"/>
    <col min="2818" max="2818" width="9.75" style="22" customWidth="1"/>
    <col min="2819" max="2825" width="0" style="22" hidden="1" customWidth="1"/>
    <col min="2826" max="2826" width="12.125" style="22" customWidth="1"/>
    <col min="2827" max="2831" width="12.5" style="22" customWidth="1"/>
    <col min="2832" max="2832" width="7.875" style="22" customWidth="1"/>
    <col min="2833" max="3072" width="9" style="22"/>
    <col min="3073" max="3073" width="8.375" style="22" customWidth="1"/>
    <col min="3074" max="3074" width="9.75" style="22" customWidth="1"/>
    <col min="3075" max="3081" width="0" style="22" hidden="1" customWidth="1"/>
    <col min="3082" max="3082" width="12.125" style="22" customWidth="1"/>
    <col min="3083" max="3087" width="12.5" style="22" customWidth="1"/>
    <col min="3088" max="3088" width="7.875" style="22" customWidth="1"/>
    <col min="3089" max="3328" width="9" style="22"/>
    <col min="3329" max="3329" width="8.375" style="22" customWidth="1"/>
    <col min="3330" max="3330" width="9.75" style="22" customWidth="1"/>
    <col min="3331" max="3337" width="0" style="22" hidden="1" customWidth="1"/>
    <col min="3338" max="3338" width="12.125" style="22" customWidth="1"/>
    <col min="3339" max="3343" width="12.5" style="22" customWidth="1"/>
    <col min="3344" max="3344" width="7.875" style="22" customWidth="1"/>
    <col min="3345" max="3584" width="9" style="22"/>
    <col min="3585" max="3585" width="8.375" style="22" customWidth="1"/>
    <col min="3586" max="3586" width="9.75" style="22" customWidth="1"/>
    <col min="3587" max="3593" width="0" style="22" hidden="1" customWidth="1"/>
    <col min="3594" max="3594" width="12.125" style="22" customWidth="1"/>
    <col min="3595" max="3599" width="12.5" style="22" customWidth="1"/>
    <col min="3600" max="3600" width="7.875" style="22" customWidth="1"/>
    <col min="3601" max="3840" width="9" style="22"/>
    <col min="3841" max="3841" width="8.375" style="22" customWidth="1"/>
    <col min="3842" max="3842" width="9.75" style="22" customWidth="1"/>
    <col min="3843" max="3849" width="0" style="22" hidden="1" customWidth="1"/>
    <col min="3850" max="3850" width="12.125" style="22" customWidth="1"/>
    <col min="3851" max="3855" width="12.5" style="22" customWidth="1"/>
    <col min="3856" max="3856" width="7.875" style="22" customWidth="1"/>
    <col min="3857" max="4096" width="9" style="22"/>
    <col min="4097" max="4097" width="8.375" style="22" customWidth="1"/>
    <col min="4098" max="4098" width="9.75" style="22" customWidth="1"/>
    <col min="4099" max="4105" width="0" style="22" hidden="1" customWidth="1"/>
    <col min="4106" max="4106" width="12.125" style="22" customWidth="1"/>
    <col min="4107" max="4111" width="12.5" style="22" customWidth="1"/>
    <col min="4112" max="4112" width="7.875" style="22" customWidth="1"/>
    <col min="4113" max="4352" width="9" style="22"/>
    <col min="4353" max="4353" width="8.375" style="22" customWidth="1"/>
    <col min="4354" max="4354" width="9.75" style="22" customWidth="1"/>
    <col min="4355" max="4361" width="0" style="22" hidden="1" customWidth="1"/>
    <col min="4362" max="4362" width="12.125" style="22" customWidth="1"/>
    <col min="4363" max="4367" width="12.5" style="22" customWidth="1"/>
    <col min="4368" max="4368" width="7.875" style="22" customWidth="1"/>
    <col min="4369" max="4608" width="9" style="22"/>
    <col min="4609" max="4609" width="8.375" style="22" customWidth="1"/>
    <col min="4610" max="4610" width="9.75" style="22" customWidth="1"/>
    <col min="4611" max="4617" width="0" style="22" hidden="1" customWidth="1"/>
    <col min="4618" max="4618" width="12.125" style="22" customWidth="1"/>
    <col min="4619" max="4623" width="12.5" style="22" customWidth="1"/>
    <col min="4624" max="4624" width="7.875" style="22" customWidth="1"/>
    <col min="4625" max="4864" width="9" style="22"/>
    <col min="4865" max="4865" width="8.375" style="22" customWidth="1"/>
    <col min="4866" max="4866" width="9.75" style="22" customWidth="1"/>
    <col min="4867" max="4873" width="0" style="22" hidden="1" customWidth="1"/>
    <col min="4874" max="4874" width="12.125" style="22" customWidth="1"/>
    <col min="4875" max="4879" width="12.5" style="22" customWidth="1"/>
    <col min="4880" max="4880" width="7.875" style="22" customWidth="1"/>
    <col min="4881" max="5120" width="9" style="22"/>
    <col min="5121" max="5121" width="8.375" style="22" customWidth="1"/>
    <col min="5122" max="5122" width="9.75" style="22" customWidth="1"/>
    <col min="5123" max="5129" width="0" style="22" hidden="1" customWidth="1"/>
    <col min="5130" max="5130" width="12.125" style="22" customWidth="1"/>
    <col min="5131" max="5135" width="12.5" style="22" customWidth="1"/>
    <col min="5136" max="5136" width="7.875" style="22" customWidth="1"/>
    <col min="5137" max="5376" width="9" style="22"/>
    <col min="5377" max="5377" width="8.375" style="22" customWidth="1"/>
    <col min="5378" max="5378" width="9.75" style="22" customWidth="1"/>
    <col min="5379" max="5385" width="0" style="22" hidden="1" customWidth="1"/>
    <col min="5386" max="5386" width="12.125" style="22" customWidth="1"/>
    <col min="5387" max="5391" width="12.5" style="22" customWidth="1"/>
    <col min="5392" max="5392" width="7.875" style="22" customWidth="1"/>
    <col min="5393" max="5632" width="9" style="22"/>
    <col min="5633" max="5633" width="8.375" style="22" customWidth="1"/>
    <col min="5634" max="5634" width="9.75" style="22" customWidth="1"/>
    <col min="5635" max="5641" width="0" style="22" hidden="1" customWidth="1"/>
    <col min="5642" max="5642" width="12.125" style="22" customWidth="1"/>
    <col min="5643" max="5647" width="12.5" style="22" customWidth="1"/>
    <col min="5648" max="5648" width="7.875" style="22" customWidth="1"/>
    <col min="5649" max="5888" width="9" style="22"/>
    <col min="5889" max="5889" width="8.375" style="22" customWidth="1"/>
    <col min="5890" max="5890" width="9.75" style="22" customWidth="1"/>
    <col min="5891" max="5897" width="0" style="22" hidden="1" customWidth="1"/>
    <col min="5898" max="5898" width="12.125" style="22" customWidth="1"/>
    <col min="5899" max="5903" width="12.5" style="22" customWidth="1"/>
    <col min="5904" max="5904" width="7.875" style="22" customWidth="1"/>
    <col min="5905" max="6144" width="9" style="22"/>
    <col min="6145" max="6145" width="8.375" style="22" customWidth="1"/>
    <col min="6146" max="6146" width="9.75" style="22" customWidth="1"/>
    <col min="6147" max="6153" width="0" style="22" hidden="1" customWidth="1"/>
    <col min="6154" max="6154" width="12.125" style="22" customWidth="1"/>
    <col min="6155" max="6159" width="12.5" style="22" customWidth="1"/>
    <col min="6160" max="6160" width="7.875" style="22" customWidth="1"/>
    <col min="6161" max="6400" width="9" style="22"/>
    <col min="6401" max="6401" width="8.375" style="22" customWidth="1"/>
    <col min="6402" max="6402" width="9.75" style="22" customWidth="1"/>
    <col min="6403" max="6409" width="0" style="22" hidden="1" customWidth="1"/>
    <col min="6410" max="6410" width="12.125" style="22" customWidth="1"/>
    <col min="6411" max="6415" width="12.5" style="22" customWidth="1"/>
    <col min="6416" max="6416" width="7.875" style="22" customWidth="1"/>
    <col min="6417" max="6656" width="9" style="22"/>
    <col min="6657" max="6657" width="8.375" style="22" customWidth="1"/>
    <col min="6658" max="6658" width="9.75" style="22" customWidth="1"/>
    <col min="6659" max="6665" width="0" style="22" hidden="1" customWidth="1"/>
    <col min="6666" max="6666" width="12.125" style="22" customWidth="1"/>
    <col min="6667" max="6671" width="12.5" style="22" customWidth="1"/>
    <col min="6672" max="6672" width="7.875" style="22" customWidth="1"/>
    <col min="6673" max="6912" width="9" style="22"/>
    <col min="6913" max="6913" width="8.375" style="22" customWidth="1"/>
    <col min="6914" max="6914" width="9.75" style="22" customWidth="1"/>
    <col min="6915" max="6921" width="0" style="22" hidden="1" customWidth="1"/>
    <col min="6922" max="6922" width="12.125" style="22" customWidth="1"/>
    <col min="6923" max="6927" width="12.5" style="22" customWidth="1"/>
    <col min="6928" max="6928" width="7.875" style="22" customWidth="1"/>
    <col min="6929" max="7168" width="9" style="22"/>
    <col min="7169" max="7169" width="8.375" style="22" customWidth="1"/>
    <col min="7170" max="7170" width="9.75" style="22" customWidth="1"/>
    <col min="7171" max="7177" width="0" style="22" hidden="1" customWidth="1"/>
    <col min="7178" max="7178" width="12.125" style="22" customWidth="1"/>
    <col min="7179" max="7183" width="12.5" style="22" customWidth="1"/>
    <col min="7184" max="7184" width="7.875" style="22" customWidth="1"/>
    <col min="7185" max="7424" width="9" style="22"/>
    <col min="7425" max="7425" width="8.375" style="22" customWidth="1"/>
    <col min="7426" max="7426" width="9.75" style="22" customWidth="1"/>
    <col min="7427" max="7433" width="0" style="22" hidden="1" customWidth="1"/>
    <col min="7434" max="7434" width="12.125" style="22" customWidth="1"/>
    <col min="7435" max="7439" width="12.5" style="22" customWidth="1"/>
    <col min="7440" max="7440" width="7.875" style="22" customWidth="1"/>
    <col min="7441" max="7680" width="9" style="22"/>
    <col min="7681" max="7681" width="8.375" style="22" customWidth="1"/>
    <col min="7682" max="7682" width="9.75" style="22" customWidth="1"/>
    <col min="7683" max="7689" width="0" style="22" hidden="1" customWidth="1"/>
    <col min="7690" max="7690" width="12.125" style="22" customWidth="1"/>
    <col min="7691" max="7695" width="12.5" style="22" customWidth="1"/>
    <col min="7696" max="7696" width="7.875" style="22" customWidth="1"/>
    <col min="7697" max="7936" width="9" style="22"/>
    <col min="7937" max="7937" width="8.375" style="22" customWidth="1"/>
    <col min="7938" max="7938" width="9.75" style="22" customWidth="1"/>
    <col min="7939" max="7945" width="0" style="22" hidden="1" customWidth="1"/>
    <col min="7946" max="7946" width="12.125" style="22" customWidth="1"/>
    <col min="7947" max="7951" width="12.5" style="22" customWidth="1"/>
    <col min="7952" max="7952" width="7.875" style="22" customWidth="1"/>
    <col min="7953" max="8192" width="9" style="22"/>
    <col min="8193" max="8193" width="8.375" style="22" customWidth="1"/>
    <col min="8194" max="8194" width="9.75" style="22" customWidth="1"/>
    <col min="8195" max="8201" width="0" style="22" hidden="1" customWidth="1"/>
    <col min="8202" max="8202" width="12.125" style="22" customWidth="1"/>
    <col min="8203" max="8207" width="12.5" style="22" customWidth="1"/>
    <col min="8208" max="8208" width="7.875" style="22" customWidth="1"/>
    <col min="8209" max="8448" width="9" style="22"/>
    <col min="8449" max="8449" width="8.375" style="22" customWidth="1"/>
    <col min="8450" max="8450" width="9.75" style="22" customWidth="1"/>
    <col min="8451" max="8457" width="0" style="22" hidden="1" customWidth="1"/>
    <col min="8458" max="8458" width="12.125" style="22" customWidth="1"/>
    <col min="8459" max="8463" width="12.5" style="22" customWidth="1"/>
    <col min="8464" max="8464" width="7.875" style="22" customWidth="1"/>
    <col min="8465" max="8704" width="9" style="22"/>
    <col min="8705" max="8705" width="8.375" style="22" customWidth="1"/>
    <col min="8706" max="8706" width="9.75" style="22" customWidth="1"/>
    <col min="8707" max="8713" width="0" style="22" hidden="1" customWidth="1"/>
    <col min="8714" max="8714" width="12.125" style="22" customWidth="1"/>
    <col min="8715" max="8719" width="12.5" style="22" customWidth="1"/>
    <col min="8720" max="8720" width="7.875" style="22" customWidth="1"/>
    <col min="8721" max="8960" width="9" style="22"/>
    <col min="8961" max="8961" width="8.375" style="22" customWidth="1"/>
    <col min="8962" max="8962" width="9.75" style="22" customWidth="1"/>
    <col min="8963" max="8969" width="0" style="22" hidden="1" customWidth="1"/>
    <col min="8970" max="8970" width="12.125" style="22" customWidth="1"/>
    <col min="8971" max="8975" width="12.5" style="22" customWidth="1"/>
    <col min="8976" max="8976" width="7.875" style="22" customWidth="1"/>
    <col min="8977" max="9216" width="9" style="22"/>
    <col min="9217" max="9217" width="8.375" style="22" customWidth="1"/>
    <col min="9218" max="9218" width="9.75" style="22" customWidth="1"/>
    <col min="9219" max="9225" width="0" style="22" hidden="1" customWidth="1"/>
    <col min="9226" max="9226" width="12.125" style="22" customWidth="1"/>
    <col min="9227" max="9231" width="12.5" style="22" customWidth="1"/>
    <col min="9232" max="9232" width="7.875" style="22" customWidth="1"/>
    <col min="9233" max="9472" width="9" style="22"/>
    <col min="9473" max="9473" width="8.375" style="22" customWidth="1"/>
    <col min="9474" max="9474" width="9.75" style="22" customWidth="1"/>
    <col min="9475" max="9481" width="0" style="22" hidden="1" customWidth="1"/>
    <col min="9482" max="9482" width="12.125" style="22" customWidth="1"/>
    <col min="9483" max="9487" width="12.5" style="22" customWidth="1"/>
    <col min="9488" max="9488" width="7.875" style="22" customWidth="1"/>
    <col min="9489" max="9728" width="9" style="22"/>
    <col min="9729" max="9729" width="8.375" style="22" customWidth="1"/>
    <col min="9730" max="9730" width="9.75" style="22" customWidth="1"/>
    <col min="9731" max="9737" width="0" style="22" hidden="1" customWidth="1"/>
    <col min="9738" max="9738" width="12.125" style="22" customWidth="1"/>
    <col min="9739" max="9743" width="12.5" style="22" customWidth="1"/>
    <col min="9744" max="9744" width="7.875" style="22" customWidth="1"/>
    <col min="9745" max="9984" width="9" style="22"/>
    <col min="9985" max="9985" width="8.375" style="22" customWidth="1"/>
    <col min="9986" max="9986" width="9.75" style="22" customWidth="1"/>
    <col min="9987" max="9993" width="0" style="22" hidden="1" customWidth="1"/>
    <col min="9994" max="9994" width="12.125" style="22" customWidth="1"/>
    <col min="9995" max="9999" width="12.5" style="22" customWidth="1"/>
    <col min="10000" max="10000" width="7.875" style="22" customWidth="1"/>
    <col min="10001" max="10240" width="9" style="22"/>
    <col min="10241" max="10241" width="8.375" style="22" customWidth="1"/>
    <col min="10242" max="10242" width="9.75" style="22" customWidth="1"/>
    <col min="10243" max="10249" width="0" style="22" hidden="1" customWidth="1"/>
    <col min="10250" max="10250" width="12.125" style="22" customWidth="1"/>
    <col min="10251" max="10255" width="12.5" style="22" customWidth="1"/>
    <col min="10256" max="10256" width="7.875" style="22" customWidth="1"/>
    <col min="10257" max="10496" width="9" style="22"/>
    <col min="10497" max="10497" width="8.375" style="22" customWidth="1"/>
    <col min="10498" max="10498" width="9.75" style="22" customWidth="1"/>
    <col min="10499" max="10505" width="0" style="22" hidden="1" customWidth="1"/>
    <col min="10506" max="10506" width="12.125" style="22" customWidth="1"/>
    <col min="10507" max="10511" width="12.5" style="22" customWidth="1"/>
    <col min="10512" max="10512" width="7.875" style="22" customWidth="1"/>
    <col min="10513" max="10752" width="9" style="22"/>
    <col min="10753" max="10753" width="8.375" style="22" customWidth="1"/>
    <col min="10754" max="10754" width="9.75" style="22" customWidth="1"/>
    <col min="10755" max="10761" width="0" style="22" hidden="1" customWidth="1"/>
    <col min="10762" max="10762" width="12.125" style="22" customWidth="1"/>
    <col min="10763" max="10767" width="12.5" style="22" customWidth="1"/>
    <col min="10768" max="10768" width="7.875" style="22" customWidth="1"/>
    <col min="10769" max="11008" width="9" style="22"/>
    <col min="11009" max="11009" width="8.375" style="22" customWidth="1"/>
    <col min="11010" max="11010" width="9.75" style="22" customWidth="1"/>
    <col min="11011" max="11017" width="0" style="22" hidden="1" customWidth="1"/>
    <col min="11018" max="11018" width="12.125" style="22" customWidth="1"/>
    <col min="11019" max="11023" width="12.5" style="22" customWidth="1"/>
    <col min="11024" max="11024" width="7.875" style="22" customWidth="1"/>
    <col min="11025" max="11264" width="9" style="22"/>
    <col min="11265" max="11265" width="8.375" style="22" customWidth="1"/>
    <col min="11266" max="11266" width="9.75" style="22" customWidth="1"/>
    <col min="11267" max="11273" width="0" style="22" hidden="1" customWidth="1"/>
    <col min="11274" max="11274" width="12.125" style="22" customWidth="1"/>
    <col min="11275" max="11279" width="12.5" style="22" customWidth="1"/>
    <col min="11280" max="11280" width="7.875" style="22" customWidth="1"/>
    <col min="11281" max="11520" width="9" style="22"/>
    <col min="11521" max="11521" width="8.375" style="22" customWidth="1"/>
    <col min="11522" max="11522" width="9.75" style="22" customWidth="1"/>
    <col min="11523" max="11529" width="0" style="22" hidden="1" customWidth="1"/>
    <col min="11530" max="11530" width="12.125" style="22" customWidth="1"/>
    <col min="11531" max="11535" width="12.5" style="22" customWidth="1"/>
    <col min="11536" max="11536" width="7.875" style="22" customWidth="1"/>
    <col min="11537" max="11776" width="9" style="22"/>
    <col min="11777" max="11777" width="8.375" style="22" customWidth="1"/>
    <col min="11778" max="11778" width="9.75" style="22" customWidth="1"/>
    <col min="11779" max="11785" width="0" style="22" hidden="1" customWidth="1"/>
    <col min="11786" max="11786" width="12.125" style="22" customWidth="1"/>
    <col min="11787" max="11791" width="12.5" style="22" customWidth="1"/>
    <col min="11792" max="11792" width="7.875" style="22" customWidth="1"/>
    <col min="11793" max="12032" width="9" style="22"/>
    <col min="12033" max="12033" width="8.375" style="22" customWidth="1"/>
    <col min="12034" max="12034" width="9.75" style="22" customWidth="1"/>
    <col min="12035" max="12041" width="0" style="22" hidden="1" customWidth="1"/>
    <col min="12042" max="12042" width="12.125" style="22" customWidth="1"/>
    <col min="12043" max="12047" width="12.5" style="22" customWidth="1"/>
    <col min="12048" max="12048" width="7.875" style="22" customWidth="1"/>
    <col min="12049" max="12288" width="9" style="22"/>
    <col min="12289" max="12289" width="8.375" style="22" customWidth="1"/>
    <col min="12290" max="12290" width="9.75" style="22" customWidth="1"/>
    <col min="12291" max="12297" width="0" style="22" hidden="1" customWidth="1"/>
    <col min="12298" max="12298" width="12.125" style="22" customWidth="1"/>
    <col min="12299" max="12303" width="12.5" style="22" customWidth="1"/>
    <col min="12304" max="12304" width="7.875" style="22" customWidth="1"/>
    <col min="12305" max="12544" width="9" style="22"/>
    <col min="12545" max="12545" width="8.375" style="22" customWidth="1"/>
    <col min="12546" max="12546" width="9.75" style="22" customWidth="1"/>
    <col min="12547" max="12553" width="0" style="22" hidden="1" customWidth="1"/>
    <col min="12554" max="12554" width="12.125" style="22" customWidth="1"/>
    <col min="12555" max="12559" width="12.5" style="22" customWidth="1"/>
    <col min="12560" max="12560" width="7.875" style="22" customWidth="1"/>
    <col min="12561" max="12800" width="9" style="22"/>
    <col min="12801" max="12801" width="8.375" style="22" customWidth="1"/>
    <col min="12802" max="12802" width="9.75" style="22" customWidth="1"/>
    <col min="12803" max="12809" width="0" style="22" hidden="1" customWidth="1"/>
    <col min="12810" max="12810" width="12.125" style="22" customWidth="1"/>
    <col min="12811" max="12815" width="12.5" style="22" customWidth="1"/>
    <col min="12816" max="12816" width="7.875" style="22" customWidth="1"/>
    <col min="12817" max="13056" width="9" style="22"/>
    <col min="13057" max="13057" width="8.375" style="22" customWidth="1"/>
    <col min="13058" max="13058" width="9.75" style="22" customWidth="1"/>
    <col min="13059" max="13065" width="0" style="22" hidden="1" customWidth="1"/>
    <col min="13066" max="13066" width="12.125" style="22" customWidth="1"/>
    <col min="13067" max="13071" width="12.5" style="22" customWidth="1"/>
    <col min="13072" max="13072" width="7.875" style="22" customWidth="1"/>
    <col min="13073" max="13312" width="9" style="22"/>
    <col min="13313" max="13313" width="8.375" style="22" customWidth="1"/>
    <col min="13314" max="13314" width="9.75" style="22" customWidth="1"/>
    <col min="13315" max="13321" width="0" style="22" hidden="1" customWidth="1"/>
    <col min="13322" max="13322" width="12.125" style="22" customWidth="1"/>
    <col min="13323" max="13327" width="12.5" style="22" customWidth="1"/>
    <col min="13328" max="13328" width="7.875" style="22" customWidth="1"/>
    <col min="13329" max="13568" width="9" style="22"/>
    <col min="13569" max="13569" width="8.375" style="22" customWidth="1"/>
    <col min="13570" max="13570" width="9.75" style="22" customWidth="1"/>
    <col min="13571" max="13577" width="0" style="22" hidden="1" customWidth="1"/>
    <col min="13578" max="13578" width="12.125" style="22" customWidth="1"/>
    <col min="13579" max="13583" width="12.5" style="22" customWidth="1"/>
    <col min="13584" max="13584" width="7.875" style="22" customWidth="1"/>
    <col min="13585" max="13824" width="9" style="22"/>
    <col min="13825" max="13825" width="8.375" style="22" customWidth="1"/>
    <col min="13826" max="13826" width="9.75" style="22" customWidth="1"/>
    <col min="13827" max="13833" width="0" style="22" hidden="1" customWidth="1"/>
    <col min="13834" max="13834" width="12.125" style="22" customWidth="1"/>
    <col min="13835" max="13839" width="12.5" style="22" customWidth="1"/>
    <col min="13840" max="13840" width="7.875" style="22" customWidth="1"/>
    <col min="13841" max="14080" width="9" style="22"/>
    <col min="14081" max="14081" width="8.375" style="22" customWidth="1"/>
    <col min="14082" max="14082" width="9.75" style="22" customWidth="1"/>
    <col min="14083" max="14089" width="0" style="22" hidden="1" customWidth="1"/>
    <col min="14090" max="14090" width="12.125" style="22" customWidth="1"/>
    <col min="14091" max="14095" width="12.5" style="22" customWidth="1"/>
    <col min="14096" max="14096" width="7.875" style="22" customWidth="1"/>
    <col min="14097" max="14336" width="9" style="22"/>
    <col min="14337" max="14337" width="8.375" style="22" customWidth="1"/>
    <col min="14338" max="14338" width="9.75" style="22" customWidth="1"/>
    <col min="14339" max="14345" width="0" style="22" hidden="1" customWidth="1"/>
    <col min="14346" max="14346" width="12.125" style="22" customWidth="1"/>
    <col min="14347" max="14351" width="12.5" style="22" customWidth="1"/>
    <col min="14352" max="14352" width="7.875" style="22" customWidth="1"/>
    <col min="14353" max="14592" width="9" style="22"/>
    <col min="14593" max="14593" width="8.375" style="22" customWidth="1"/>
    <col min="14594" max="14594" width="9.75" style="22" customWidth="1"/>
    <col min="14595" max="14601" width="0" style="22" hidden="1" customWidth="1"/>
    <col min="14602" max="14602" width="12.125" style="22" customWidth="1"/>
    <col min="14603" max="14607" width="12.5" style="22" customWidth="1"/>
    <col min="14608" max="14608" width="7.875" style="22" customWidth="1"/>
    <col min="14609" max="14848" width="9" style="22"/>
    <col min="14849" max="14849" width="8.375" style="22" customWidth="1"/>
    <col min="14850" max="14850" width="9.75" style="22" customWidth="1"/>
    <col min="14851" max="14857" width="0" style="22" hidden="1" customWidth="1"/>
    <col min="14858" max="14858" width="12.125" style="22" customWidth="1"/>
    <col min="14859" max="14863" width="12.5" style="22" customWidth="1"/>
    <col min="14864" max="14864" width="7.875" style="22" customWidth="1"/>
    <col min="14865" max="15104" width="9" style="22"/>
    <col min="15105" max="15105" width="8.375" style="22" customWidth="1"/>
    <col min="15106" max="15106" width="9.75" style="22" customWidth="1"/>
    <col min="15107" max="15113" width="0" style="22" hidden="1" customWidth="1"/>
    <col min="15114" max="15114" width="12.125" style="22" customWidth="1"/>
    <col min="15115" max="15119" width="12.5" style="22" customWidth="1"/>
    <col min="15120" max="15120" width="7.875" style="22" customWidth="1"/>
    <col min="15121" max="15360" width="9" style="22"/>
    <col min="15361" max="15361" width="8.375" style="22" customWidth="1"/>
    <col min="15362" max="15362" width="9.75" style="22" customWidth="1"/>
    <col min="15363" max="15369" width="0" style="22" hidden="1" customWidth="1"/>
    <col min="15370" max="15370" width="12.125" style="22" customWidth="1"/>
    <col min="15371" max="15375" width="12.5" style="22" customWidth="1"/>
    <col min="15376" max="15376" width="7.875" style="22" customWidth="1"/>
    <col min="15377" max="15616" width="9" style="22"/>
    <col min="15617" max="15617" width="8.375" style="22" customWidth="1"/>
    <col min="15618" max="15618" width="9.75" style="22" customWidth="1"/>
    <col min="15619" max="15625" width="0" style="22" hidden="1" customWidth="1"/>
    <col min="15626" max="15626" width="12.125" style="22" customWidth="1"/>
    <col min="15627" max="15631" width="12.5" style="22" customWidth="1"/>
    <col min="15632" max="15632" width="7.875" style="22" customWidth="1"/>
    <col min="15633" max="15872" width="9" style="22"/>
    <col min="15873" max="15873" width="8.375" style="22" customWidth="1"/>
    <col min="15874" max="15874" width="9.75" style="22" customWidth="1"/>
    <col min="15875" max="15881" width="0" style="22" hidden="1" customWidth="1"/>
    <col min="15882" max="15882" width="12.125" style="22" customWidth="1"/>
    <col min="15883" max="15887" width="12.5" style="22" customWidth="1"/>
    <col min="15888" max="15888" width="7.875" style="22" customWidth="1"/>
    <col min="15889" max="16128" width="9" style="22"/>
    <col min="16129" max="16129" width="8.375" style="22" customWidth="1"/>
    <col min="16130" max="16130" width="9.75" style="22" customWidth="1"/>
    <col min="16131" max="16137" width="0" style="22" hidden="1" customWidth="1"/>
    <col min="16138" max="16138" width="12.125" style="22" customWidth="1"/>
    <col min="16139" max="16143" width="12.5" style="22" customWidth="1"/>
    <col min="16144" max="16144" width="7.875" style="22" customWidth="1"/>
    <col min="16145" max="16384" width="9" style="22"/>
  </cols>
  <sheetData>
    <row r="1" spans="1:16" ht="13.5" customHeight="1" thickBot="1">
      <c r="A1" s="19" t="s">
        <v>69</v>
      </c>
      <c r="B1" s="20"/>
      <c r="C1" s="20"/>
      <c r="D1" s="20"/>
      <c r="E1" s="20"/>
      <c r="F1" s="20"/>
      <c r="G1" s="20"/>
      <c r="H1" s="20"/>
      <c r="I1" s="185" t="s">
        <v>159</v>
      </c>
      <c r="J1" s="20"/>
      <c r="K1" s="20"/>
      <c r="L1" s="20" t="s">
        <v>70</v>
      </c>
      <c r="M1" s="20"/>
      <c r="N1" s="20"/>
      <c r="O1" s="20"/>
    </row>
    <row r="2" spans="1:16">
      <c r="A2" s="347" t="s">
        <v>71</v>
      </c>
      <c r="B2" s="348"/>
      <c r="C2" s="186" t="s">
        <v>72</v>
      </c>
      <c r="D2" s="187" t="s">
        <v>73</v>
      </c>
      <c r="E2" s="188" t="s">
        <v>74</v>
      </c>
      <c r="F2" s="189" t="s">
        <v>75</v>
      </c>
      <c r="G2" s="190" t="s">
        <v>76</v>
      </c>
      <c r="H2" s="190" t="s">
        <v>77</v>
      </c>
      <c r="I2" s="191" t="s">
        <v>78</v>
      </c>
      <c r="J2" s="190" t="s">
        <v>79</v>
      </c>
      <c r="K2" s="190" t="s">
        <v>80</v>
      </c>
      <c r="L2" s="190" t="s">
        <v>81</v>
      </c>
      <c r="M2" s="190" t="s">
        <v>82</v>
      </c>
      <c r="N2" s="192" t="s">
        <v>83</v>
      </c>
      <c r="O2" s="192" t="s">
        <v>167</v>
      </c>
    </row>
    <row r="3" spans="1:16" ht="13.5" customHeight="1" thickBot="1">
      <c r="A3" s="349"/>
      <c r="B3" s="350"/>
      <c r="C3" s="193" t="s">
        <v>84</v>
      </c>
      <c r="D3" s="64" t="s">
        <v>85</v>
      </c>
      <c r="E3" s="194" t="s">
        <v>86</v>
      </c>
      <c r="F3" s="304" t="s">
        <v>87</v>
      </c>
      <c r="G3" s="195" t="s">
        <v>88</v>
      </c>
      <c r="H3" s="195" t="s">
        <v>89</v>
      </c>
      <c r="I3" s="196" t="s">
        <v>90</v>
      </c>
      <c r="J3" s="195" t="s">
        <v>91</v>
      </c>
      <c r="K3" s="195" t="s">
        <v>92</v>
      </c>
      <c r="L3" s="195" t="s">
        <v>93</v>
      </c>
      <c r="M3" s="195" t="s">
        <v>94</v>
      </c>
      <c r="N3" s="305" t="s">
        <v>95</v>
      </c>
      <c r="O3" s="305" t="s">
        <v>168</v>
      </c>
    </row>
    <row r="4" spans="1:16">
      <c r="A4" s="186" t="s">
        <v>96</v>
      </c>
      <c r="B4" s="30" t="s">
        <v>97</v>
      </c>
      <c r="C4" s="197">
        <f t="shared" ref="C4:M4" si="0">C16*10</f>
        <v>5309973</v>
      </c>
      <c r="D4" s="198">
        <f t="shared" si="0"/>
        <v>5094658</v>
      </c>
      <c r="E4" s="199">
        <f t="shared" si="0"/>
        <v>4920704</v>
      </c>
      <c r="F4" s="200">
        <f t="shared" si="0"/>
        <v>4992810</v>
      </c>
      <c r="G4" s="201">
        <f t="shared" si="0"/>
        <v>4940172</v>
      </c>
      <c r="H4" s="201">
        <f t="shared" si="0"/>
        <v>4944780</v>
      </c>
      <c r="I4" s="202">
        <f t="shared" si="0"/>
        <v>5072460</v>
      </c>
      <c r="J4" s="201">
        <f t="shared" si="0"/>
        <v>5184685</v>
      </c>
      <c r="K4" s="201">
        <f t="shared" si="0"/>
        <v>5338973</v>
      </c>
      <c r="L4" s="201">
        <f t="shared" si="0"/>
        <v>5393511</v>
      </c>
      <c r="M4" s="201">
        <f t="shared" si="0"/>
        <v>5486961</v>
      </c>
      <c r="N4" s="203">
        <f>ROUND(M4*(100+N5)/100,0)</f>
        <v>5580239</v>
      </c>
      <c r="O4" s="203">
        <f>ROUND(N4*(100+O5)/100,0)</f>
        <v>5736486</v>
      </c>
      <c r="P4" s="22" t="s">
        <v>159</v>
      </c>
    </row>
    <row r="5" spans="1:16">
      <c r="A5" s="204"/>
      <c r="B5" s="50" t="s">
        <v>98</v>
      </c>
      <c r="C5" s="205" t="s">
        <v>159</v>
      </c>
      <c r="D5" s="206">
        <f t="shared" ref="D5:I5" si="1">ROUND((D4-C4)/C4*100,1)</f>
        <v>-4.0999999999999996</v>
      </c>
      <c r="E5" s="207">
        <f t="shared" si="1"/>
        <v>-3.4</v>
      </c>
      <c r="F5" s="208">
        <f t="shared" si="1"/>
        <v>1.5</v>
      </c>
      <c r="G5" s="209">
        <f t="shared" si="1"/>
        <v>-1.1000000000000001</v>
      </c>
      <c r="H5" s="209">
        <f t="shared" si="1"/>
        <v>0.1</v>
      </c>
      <c r="I5" s="210">
        <f t="shared" si="1"/>
        <v>2.6</v>
      </c>
      <c r="J5" s="209">
        <f>ROUND((J4-I4)/I4*100,1)</f>
        <v>2.2000000000000002</v>
      </c>
      <c r="K5" s="209">
        <f>ROUND((K4-J4)/J4*100,1)</f>
        <v>3</v>
      </c>
      <c r="L5" s="209">
        <f>ROUND((L4-K4)/K4*100,1)</f>
        <v>1</v>
      </c>
      <c r="M5" s="209">
        <f>ROUND((M4-L4)/L4*100,1)</f>
        <v>1.7</v>
      </c>
      <c r="N5" s="330">
        <v>1.7</v>
      </c>
      <c r="O5" s="330">
        <v>2.8</v>
      </c>
    </row>
    <row r="6" spans="1:16">
      <c r="A6" s="204"/>
      <c r="B6" s="33" t="s">
        <v>99</v>
      </c>
      <c r="C6" s="211">
        <f t="shared" ref="C6:M6" si="2">C17*10</f>
        <v>5054964</v>
      </c>
      <c r="D6" s="212">
        <f t="shared" si="2"/>
        <v>4880678</v>
      </c>
      <c r="E6" s="213">
        <f t="shared" si="2"/>
        <v>4775332</v>
      </c>
      <c r="F6" s="214">
        <f t="shared" si="2"/>
        <v>4928921</v>
      </c>
      <c r="G6" s="215">
        <f t="shared" si="2"/>
        <v>4952428</v>
      </c>
      <c r="H6" s="215">
        <f t="shared" si="2"/>
        <v>4994341</v>
      </c>
      <c r="I6" s="216">
        <f t="shared" si="2"/>
        <v>5125225</v>
      </c>
      <c r="J6" s="215">
        <f t="shared" si="2"/>
        <v>5109620</v>
      </c>
      <c r="K6" s="215">
        <f t="shared" si="2"/>
        <v>5183205</v>
      </c>
      <c r="L6" s="215">
        <f t="shared" si="2"/>
        <v>5244426</v>
      </c>
      <c r="M6" s="215">
        <f t="shared" si="2"/>
        <v>5330132</v>
      </c>
      <c r="N6" s="217">
        <f>ROUND(M6*(N7+100)/100,0)</f>
        <v>5410084</v>
      </c>
      <c r="O6" s="217">
        <f>ROUND(N6*(O7+100)/100,0)</f>
        <v>5491235</v>
      </c>
      <c r="P6" s="22" t="s">
        <v>159</v>
      </c>
    </row>
    <row r="7" spans="1:16">
      <c r="A7" s="204"/>
      <c r="B7" s="50" t="s">
        <v>100</v>
      </c>
      <c r="C7" s="205" t="s">
        <v>159</v>
      </c>
      <c r="D7" s="206">
        <f t="shared" ref="D7:I7" si="3">ROUND((D6-C6)/C6*100,1)</f>
        <v>-3.4</v>
      </c>
      <c r="E7" s="207">
        <f t="shared" si="3"/>
        <v>-2.2000000000000002</v>
      </c>
      <c r="F7" s="208">
        <f t="shared" si="3"/>
        <v>3.2</v>
      </c>
      <c r="G7" s="209">
        <f t="shared" si="3"/>
        <v>0.5</v>
      </c>
      <c r="H7" s="209">
        <f t="shared" si="3"/>
        <v>0.8</v>
      </c>
      <c r="I7" s="210">
        <f t="shared" si="3"/>
        <v>2.6</v>
      </c>
      <c r="J7" s="209">
        <f>ROUND((J6-I6)/I6*100,1)</f>
        <v>-0.3</v>
      </c>
      <c r="K7" s="209">
        <f>ROUND((K6-J6)/J6*100,1)</f>
        <v>1.4</v>
      </c>
      <c r="L7" s="209">
        <f>ROUND((L6-K6)/K6*100,1)</f>
        <v>1.2</v>
      </c>
      <c r="M7" s="209">
        <f>ROUND((M6-L6)/L6*100,1)</f>
        <v>1.6</v>
      </c>
      <c r="N7" s="218">
        <v>1.5</v>
      </c>
      <c r="O7" s="218">
        <v>1.5</v>
      </c>
    </row>
    <row r="8" spans="1:16">
      <c r="A8" s="219" t="s">
        <v>101</v>
      </c>
      <c r="B8" s="45" t="s">
        <v>97</v>
      </c>
      <c r="C8" s="220">
        <f t="shared" ref="C8:I8" si="4">C19/100</f>
        <v>203808.94034614085</v>
      </c>
      <c r="D8" s="221">
        <f t="shared" si="4"/>
        <v>197019.42465813342</v>
      </c>
      <c r="E8" s="222">
        <f t="shared" si="4"/>
        <v>185655.77334442246</v>
      </c>
      <c r="F8" s="223">
        <f t="shared" si="4"/>
        <v>195518.86276485189</v>
      </c>
      <c r="G8" s="224">
        <f t="shared" si="4"/>
        <v>193231.90868663238</v>
      </c>
      <c r="H8" s="224">
        <f t="shared" si="4"/>
        <v>190731.77523940659</v>
      </c>
      <c r="I8" s="225">
        <f t="shared" si="4"/>
        <v>195625.97162714184</v>
      </c>
      <c r="J8" s="224">
        <v>203327.6642951915</v>
      </c>
      <c r="K8" s="224">
        <v>208947.43449740886</v>
      </c>
      <c r="L8" s="224">
        <v>208522.3454616903</v>
      </c>
      <c r="M8" s="224">
        <v>210548.01</v>
      </c>
      <c r="N8" s="226">
        <v>213749.95</v>
      </c>
      <c r="O8" s="226">
        <v>219979.12</v>
      </c>
    </row>
    <row r="9" spans="1:16">
      <c r="A9" s="204"/>
      <c r="B9" s="50" t="s">
        <v>98</v>
      </c>
      <c r="C9" s="205" t="s">
        <v>159</v>
      </c>
      <c r="D9" s="206">
        <f t="shared" ref="D9:O9" si="5">ROUND((D8-C8)/C8*100,1)</f>
        <v>-3.3</v>
      </c>
      <c r="E9" s="207">
        <f t="shared" si="5"/>
        <v>-5.8</v>
      </c>
      <c r="F9" s="208">
        <f t="shared" si="5"/>
        <v>5.3</v>
      </c>
      <c r="G9" s="209">
        <f t="shared" si="5"/>
        <v>-1.2</v>
      </c>
      <c r="H9" s="209">
        <f t="shared" si="5"/>
        <v>-1.3</v>
      </c>
      <c r="I9" s="210">
        <f t="shared" si="5"/>
        <v>2.6</v>
      </c>
      <c r="J9" s="209">
        <f t="shared" si="5"/>
        <v>3.9</v>
      </c>
      <c r="K9" s="209">
        <f t="shared" si="5"/>
        <v>2.8</v>
      </c>
      <c r="L9" s="209">
        <f t="shared" si="5"/>
        <v>-0.2</v>
      </c>
      <c r="M9" s="209">
        <f t="shared" si="5"/>
        <v>1</v>
      </c>
      <c r="N9" s="227">
        <f t="shared" si="5"/>
        <v>1.5</v>
      </c>
      <c r="O9" s="227">
        <f t="shared" si="5"/>
        <v>2.9</v>
      </c>
    </row>
    <row r="10" spans="1:16">
      <c r="A10" s="204"/>
      <c r="B10" s="33" t="s">
        <v>99</v>
      </c>
      <c r="C10" s="211">
        <f t="shared" ref="C10:K10" si="6">C20/100</f>
        <v>196486.05050072828</v>
      </c>
      <c r="D10" s="212">
        <f t="shared" si="6"/>
        <v>190655.84962816545</v>
      </c>
      <c r="E10" s="213">
        <f t="shared" si="6"/>
        <v>179904.27710077036</v>
      </c>
      <c r="F10" s="214">
        <f t="shared" si="6"/>
        <v>192869.55312773355</v>
      </c>
      <c r="G10" s="215">
        <f t="shared" si="6"/>
        <v>193182.75856653668</v>
      </c>
      <c r="H10" s="215">
        <f t="shared" si="6"/>
        <v>191104.64045331377</v>
      </c>
      <c r="I10" s="215">
        <f t="shared" si="6"/>
        <v>196489.9582018081</v>
      </c>
      <c r="J10" s="215">
        <f t="shared" si="6"/>
        <v>200222.32577972868</v>
      </c>
      <c r="K10" s="215">
        <f t="shared" si="6"/>
        <v>202769.90171331805</v>
      </c>
      <c r="L10" s="215">
        <v>202385.34988188383</v>
      </c>
      <c r="M10" s="224">
        <v>204849.46</v>
      </c>
      <c r="N10" s="226">
        <v>207725.89</v>
      </c>
      <c r="O10" s="226">
        <v>212130.3</v>
      </c>
    </row>
    <row r="11" spans="1:16" ht="13.5" customHeight="1" thickBot="1">
      <c r="A11" s="228"/>
      <c r="B11" s="65" t="s">
        <v>100</v>
      </c>
      <c r="C11" s="229" t="s">
        <v>159</v>
      </c>
      <c r="D11" s="230">
        <f t="shared" ref="D11:O11" si="7">ROUND((D10-C10)/C10*100,1)</f>
        <v>-3</v>
      </c>
      <c r="E11" s="231">
        <f t="shared" si="7"/>
        <v>-5.6</v>
      </c>
      <c r="F11" s="232">
        <f t="shared" si="7"/>
        <v>7.2</v>
      </c>
      <c r="G11" s="233">
        <f t="shared" si="7"/>
        <v>0.2</v>
      </c>
      <c r="H11" s="233">
        <f t="shared" si="7"/>
        <v>-1.1000000000000001</v>
      </c>
      <c r="I11" s="234">
        <f t="shared" si="7"/>
        <v>2.8</v>
      </c>
      <c r="J11" s="233">
        <f t="shared" si="7"/>
        <v>1.9</v>
      </c>
      <c r="K11" s="233">
        <f t="shared" si="7"/>
        <v>1.3</v>
      </c>
      <c r="L11" s="233">
        <f t="shared" si="7"/>
        <v>-0.2</v>
      </c>
      <c r="M11" s="233">
        <f t="shared" si="7"/>
        <v>1.2</v>
      </c>
      <c r="N11" s="235">
        <f t="shared" si="7"/>
        <v>1.4</v>
      </c>
      <c r="O11" s="235">
        <f t="shared" si="7"/>
        <v>2.1</v>
      </c>
    </row>
    <row r="12" spans="1:16">
      <c r="A12" s="236" t="s">
        <v>102</v>
      </c>
      <c r="B12" s="32"/>
      <c r="C12" s="32"/>
      <c r="D12" s="32"/>
      <c r="E12" s="32"/>
      <c r="F12" s="32"/>
      <c r="G12" s="32"/>
      <c r="H12" s="20"/>
      <c r="I12" s="20"/>
      <c r="J12" s="20"/>
      <c r="K12" s="20"/>
      <c r="L12" s="20"/>
      <c r="M12" s="20"/>
      <c r="N12" s="20"/>
      <c r="O12" s="20"/>
    </row>
    <row r="13" spans="1:16">
      <c r="A13" s="22" t="s">
        <v>169</v>
      </c>
    </row>
    <row r="14" spans="1:16">
      <c r="A14" s="236" t="s">
        <v>319</v>
      </c>
      <c r="B14" s="20"/>
      <c r="C14" s="20"/>
      <c r="D14" s="20"/>
      <c r="E14" s="20"/>
      <c r="F14" s="20"/>
      <c r="G14" s="20"/>
      <c r="H14" s="20"/>
      <c r="I14" s="20"/>
      <c r="J14" s="20"/>
      <c r="K14" s="20"/>
      <c r="L14" s="20"/>
      <c r="M14" s="20"/>
      <c r="N14" s="20"/>
      <c r="O14" s="20"/>
    </row>
    <row r="15" spans="1:16">
      <c r="A15" s="21"/>
      <c r="B15" s="22" t="s">
        <v>103</v>
      </c>
    </row>
    <row r="16" spans="1:16">
      <c r="A16" s="22" t="s">
        <v>104</v>
      </c>
      <c r="B16" s="22" t="s">
        <v>105</v>
      </c>
      <c r="C16" s="237">
        <v>530997.30000000005</v>
      </c>
      <c r="D16" s="237">
        <v>509465.8</v>
      </c>
      <c r="E16" s="237">
        <v>492070.40000000002</v>
      </c>
      <c r="F16" s="237">
        <v>499281</v>
      </c>
      <c r="G16" s="237">
        <v>494017.2</v>
      </c>
      <c r="H16" s="237">
        <v>494478</v>
      </c>
      <c r="I16" s="237">
        <v>507246</v>
      </c>
      <c r="J16" s="331">
        <v>518468.5</v>
      </c>
      <c r="K16" s="331">
        <v>533897.30000000005</v>
      </c>
      <c r="L16" s="331">
        <v>539351.1</v>
      </c>
      <c r="M16" s="331">
        <v>548696.1</v>
      </c>
      <c r="N16" s="331"/>
      <c r="O16" s="331"/>
      <c r="P16" s="22" t="s">
        <v>106</v>
      </c>
    </row>
    <row r="17" spans="1:16">
      <c r="A17" s="22" t="s">
        <v>107</v>
      </c>
      <c r="B17" s="22" t="s">
        <v>108</v>
      </c>
      <c r="C17" s="237">
        <v>505496.4</v>
      </c>
      <c r="D17" s="237">
        <v>488067.8</v>
      </c>
      <c r="E17" s="237">
        <v>477533.2</v>
      </c>
      <c r="F17" s="237">
        <v>492892.1</v>
      </c>
      <c r="G17" s="237">
        <v>495242.8</v>
      </c>
      <c r="H17" s="237">
        <v>499434.1</v>
      </c>
      <c r="I17" s="237">
        <v>512522.5</v>
      </c>
      <c r="J17" s="331">
        <v>510962</v>
      </c>
      <c r="K17" s="331">
        <v>518320.5</v>
      </c>
      <c r="L17" s="331">
        <v>524442.6</v>
      </c>
      <c r="M17" s="331">
        <v>533013.19999999995</v>
      </c>
      <c r="N17" s="331"/>
      <c r="O17" s="331"/>
      <c r="P17" s="22" t="s">
        <v>106</v>
      </c>
    </row>
    <row r="19" spans="1:16">
      <c r="A19" s="22" t="s">
        <v>109</v>
      </c>
      <c r="B19" s="22" t="s">
        <v>110</v>
      </c>
      <c r="C19" s="238">
        <v>20380894.034614086</v>
      </c>
      <c r="D19" s="238">
        <v>19701942.465813342</v>
      </c>
      <c r="E19" s="238">
        <v>18565577.334442247</v>
      </c>
      <c r="F19" s="238">
        <v>19551886.27648519</v>
      </c>
      <c r="G19" s="238">
        <v>19323190.868663236</v>
      </c>
      <c r="H19" s="238">
        <v>19073177.52394066</v>
      </c>
      <c r="I19" s="238">
        <v>19562597.162714183</v>
      </c>
      <c r="J19" s="332">
        <v>20332766.42951915</v>
      </c>
      <c r="K19" s="332">
        <v>20894743.449740887</v>
      </c>
      <c r="L19" s="332">
        <v>20852234.546169031</v>
      </c>
      <c r="M19" s="332">
        <v>21054801</v>
      </c>
      <c r="N19" s="332">
        <v>21374995</v>
      </c>
      <c r="O19" s="332">
        <v>21997912</v>
      </c>
    </row>
    <row r="20" spans="1:16" ht="12.75" hidden="1" customHeight="1">
      <c r="B20" s="22" t="s">
        <v>111</v>
      </c>
      <c r="C20" s="238">
        <v>19648605.050072826</v>
      </c>
      <c r="D20" s="238">
        <v>19065584.962816544</v>
      </c>
      <c r="E20" s="238">
        <v>17990427.710077036</v>
      </c>
      <c r="F20" s="238">
        <v>19286955.312773354</v>
      </c>
      <c r="G20" s="238">
        <v>19318275.856653668</v>
      </c>
      <c r="H20" s="238">
        <v>19110464.045331378</v>
      </c>
      <c r="I20" s="238">
        <v>19648995.820180811</v>
      </c>
      <c r="J20" s="238">
        <v>20022232.577972867</v>
      </c>
      <c r="K20" s="238">
        <v>20276990.171331804</v>
      </c>
      <c r="L20" s="238">
        <v>20238534.988188382</v>
      </c>
      <c r="M20" s="238">
        <v>20484946</v>
      </c>
      <c r="N20" s="238">
        <v>20772589</v>
      </c>
      <c r="O20" s="238">
        <v>21213030</v>
      </c>
    </row>
    <row r="21" spans="1:16" ht="12.75" hidden="1" customHeight="1"/>
    <row r="22" spans="1:16" ht="12.75" hidden="1" customHeight="1">
      <c r="B22" s="22" t="s">
        <v>67</v>
      </c>
      <c r="E22" s="239">
        <v>2009</v>
      </c>
      <c r="F22" s="239">
        <v>22</v>
      </c>
      <c r="G22" s="22" t="s">
        <v>112</v>
      </c>
      <c r="H22" s="22">
        <v>24</v>
      </c>
      <c r="I22" s="22">
        <v>25</v>
      </c>
      <c r="J22" s="22">
        <v>26</v>
      </c>
      <c r="K22" s="22">
        <v>27</v>
      </c>
      <c r="L22" s="22">
        <v>28</v>
      </c>
      <c r="M22" s="22">
        <v>29</v>
      </c>
      <c r="N22" s="22">
        <v>30</v>
      </c>
      <c r="O22" s="22">
        <v>31</v>
      </c>
    </row>
    <row r="23" spans="1:16" ht="12.75" hidden="1" customHeight="1">
      <c r="B23" s="22" t="s">
        <v>113</v>
      </c>
      <c r="D23" s="240">
        <f t="shared" ref="D23:O23" si="8">D7</f>
        <v>-3.4</v>
      </c>
      <c r="E23" s="240">
        <f t="shared" si="8"/>
        <v>-2.2000000000000002</v>
      </c>
      <c r="F23" s="240">
        <f t="shared" si="8"/>
        <v>3.2</v>
      </c>
      <c r="G23" s="240">
        <f t="shared" si="8"/>
        <v>0.5</v>
      </c>
      <c r="H23" s="240">
        <f t="shared" si="8"/>
        <v>0.8</v>
      </c>
      <c r="I23" s="240">
        <f t="shared" si="8"/>
        <v>2.6</v>
      </c>
      <c r="J23" s="240">
        <f t="shared" si="8"/>
        <v>-0.3</v>
      </c>
      <c r="K23" s="240">
        <f t="shared" si="8"/>
        <v>1.4</v>
      </c>
      <c r="L23" s="240">
        <f t="shared" si="8"/>
        <v>1.2</v>
      </c>
      <c r="M23" s="240">
        <f t="shared" si="8"/>
        <v>1.6</v>
      </c>
      <c r="N23" s="240">
        <f t="shared" si="8"/>
        <v>1.5</v>
      </c>
      <c r="O23" s="240">
        <f t="shared" si="8"/>
        <v>1.5</v>
      </c>
    </row>
    <row r="24" spans="1:16" ht="12.75" hidden="1" customHeight="1">
      <c r="B24" s="22" t="s">
        <v>114</v>
      </c>
      <c r="D24" s="240">
        <f t="shared" ref="D24:O24" si="9">D11</f>
        <v>-3</v>
      </c>
      <c r="E24" s="240">
        <f t="shared" si="9"/>
        <v>-5.6</v>
      </c>
      <c r="F24" s="240">
        <f t="shared" si="9"/>
        <v>7.2</v>
      </c>
      <c r="G24" s="240">
        <f t="shared" si="9"/>
        <v>0.2</v>
      </c>
      <c r="H24" s="240">
        <f t="shared" si="9"/>
        <v>-1.1000000000000001</v>
      </c>
      <c r="I24" s="240">
        <f t="shared" si="9"/>
        <v>2.8</v>
      </c>
      <c r="J24" s="240">
        <f t="shared" si="9"/>
        <v>1.9</v>
      </c>
      <c r="K24" s="240">
        <f t="shared" si="9"/>
        <v>1.3</v>
      </c>
      <c r="L24" s="240">
        <f t="shared" si="9"/>
        <v>-0.2</v>
      </c>
      <c r="M24" s="240">
        <f t="shared" si="9"/>
        <v>1.2</v>
      </c>
      <c r="N24" s="240">
        <f t="shared" si="9"/>
        <v>1.4</v>
      </c>
      <c r="O24" s="240">
        <f t="shared" si="9"/>
        <v>2.1</v>
      </c>
    </row>
    <row r="25" spans="1:16" ht="12.75" hidden="1" customHeight="1"/>
    <row r="26" spans="1:16" ht="12.75" hidden="1" customHeight="1">
      <c r="C26" s="241">
        <f t="shared" ref="C26:M26" si="10">C8*10</f>
        <v>2038089.4034614086</v>
      </c>
      <c r="D26" s="241">
        <f t="shared" si="10"/>
        <v>1970194.2465813342</v>
      </c>
      <c r="E26" s="241">
        <f t="shared" si="10"/>
        <v>1856557.7334442246</v>
      </c>
      <c r="F26" s="241">
        <f t="shared" si="10"/>
        <v>1955188.6276485189</v>
      </c>
      <c r="G26" s="241">
        <f t="shared" si="10"/>
        <v>1932319.0868663238</v>
      </c>
      <c r="H26" s="241">
        <f t="shared" si="10"/>
        <v>1907317.752394066</v>
      </c>
      <c r="I26" s="241">
        <f t="shared" si="10"/>
        <v>1956259.7162714184</v>
      </c>
      <c r="J26" s="241">
        <f t="shared" si="10"/>
        <v>2033276.642951915</v>
      </c>
      <c r="K26" s="241">
        <f t="shared" si="10"/>
        <v>2089474.3449740885</v>
      </c>
      <c r="L26" s="241">
        <f t="shared" si="10"/>
        <v>2085223.4546169031</v>
      </c>
      <c r="M26" s="241">
        <f t="shared" si="10"/>
        <v>2105480.1</v>
      </c>
      <c r="N26" s="241"/>
      <c r="O26" s="241"/>
    </row>
    <row r="27" spans="1:16" ht="12.75" hidden="1" customHeight="1">
      <c r="C27" s="241">
        <f t="shared" ref="C27:M27" si="11">C10*10</f>
        <v>1964860.5050072828</v>
      </c>
      <c r="D27" s="241">
        <f t="shared" si="11"/>
        <v>1906558.4962816546</v>
      </c>
      <c r="E27" s="241">
        <f t="shared" si="11"/>
        <v>1799042.7710077036</v>
      </c>
      <c r="F27" s="241">
        <f t="shared" si="11"/>
        <v>1928695.5312773355</v>
      </c>
      <c r="G27" s="241">
        <f t="shared" si="11"/>
        <v>1931827.5856653668</v>
      </c>
      <c r="H27" s="241">
        <f t="shared" si="11"/>
        <v>1911046.4045331376</v>
      </c>
      <c r="I27" s="241">
        <f t="shared" si="11"/>
        <v>1964899.5820180811</v>
      </c>
      <c r="J27" s="241">
        <f t="shared" si="11"/>
        <v>2002223.2577972868</v>
      </c>
      <c r="K27" s="241">
        <f t="shared" si="11"/>
        <v>2027699.0171331805</v>
      </c>
      <c r="L27" s="241">
        <f t="shared" si="11"/>
        <v>2023853.4988188383</v>
      </c>
      <c r="M27" s="241">
        <f t="shared" si="11"/>
        <v>2048494.5999999999</v>
      </c>
      <c r="N27" s="241"/>
      <c r="O27" s="241"/>
    </row>
    <row r="28" spans="1:16" ht="12.75" hidden="1" customHeight="1"/>
    <row r="29" spans="1:16" ht="12.75" hidden="1" customHeight="1"/>
    <row r="30" spans="1:16" ht="12.75" hidden="1" customHeight="1"/>
    <row r="31" spans="1:16" ht="12.75" hidden="1" customHeight="1"/>
  </sheetData>
  <mergeCells count="1">
    <mergeCell ref="A2:B3"/>
  </mergeCells>
  <phoneticPr fontId="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
  <sheetViews>
    <sheetView workbookViewId="0"/>
  </sheetViews>
  <sheetFormatPr defaultRowHeight="13.5"/>
  <cols>
    <col min="1" max="1" width="4.625" style="71" customWidth="1"/>
    <col min="2" max="2" width="10.875" style="71" customWidth="1"/>
    <col min="3" max="15" width="10.75" style="71" customWidth="1"/>
    <col min="16" max="256" width="9" style="71"/>
    <col min="257" max="257" width="4.625" style="71" customWidth="1"/>
    <col min="258" max="512" width="9" style="71"/>
    <col min="513" max="513" width="4.625" style="71" customWidth="1"/>
    <col min="514" max="768" width="9" style="71"/>
    <col min="769" max="769" width="4.625" style="71" customWidth="1"/>
    <col min="770" max="1024" width="9" style="71"/>
    <col min="1025" max="1025" width="4.625" style="71" customWidth="1"/>
    <col min="1026" max="1280" width="9" style="71"/>
    <col min="1281" max="1281" width="4.625" style="71" customWidth="1"/>
    <col min="1282" max="1536" width="9" style="71"/>
    <col min="1537" max="1537" width="4.625" style="71" customWidth="1"/>
    <col min="1538" max="1792" width="9" style="71"/>
    <col min="1793" max="1793" width="4.625" style="71" customWidth="1"/>
    <col min="1794" max="2048" width="9" style="71"/>
    <col min="2049" max="2049" width="4.625" style="71" customWidth="1"/>
    <col min="2050" max="2304" width="9" style="71"/>
    <col min="2305" max="2305" width="4.625" style="71" customWidth="1"/>
    <col min="2306" max="2560" width="9" style="71"/>
    <col min="2561" max="2561" width="4.625" style="71" customWidth="1"/>
    <col min="2562" max="2816" width="9" style="71"/>
    <col min="2817" max="2817" width="4.625" style="71" customWidth="1"/>
    <col min="2818" max="3072" width="9" style="71"/>
    <col min="3073" max="3073" width="4.625" style="71" customWidth="1"/>
    <col min="3074" max="3328" width="9" style="71"/>
    <col min="3329" max="3329" width="4.625" style="71" customWidth="1"/>
    <col min="3330" max="3584" width="9" style="71"/>
    <col min="3585" max="3585" width="4.625" style="71" customWidth="1"/>
    <col min="3586" max="3840" width="9" style="71"/>
    <col min="3841" max="3841" width="4.625" style="71" customWidth="1"/>
    <col min="3842" max="4096" width="9" style="71"/>
    <col min="4097" max="4097" width="4.625" style="71" customWidth="1"/>
    <col min="4098" max="4352" width="9" style="71"/>
    <col min="4353" max="4353" width="4.625" style="71" customWidth="1"/>
    <col min="4354" max="4608" width="9" style="71"/>
    <col min="4609" max="4609" width="4.625" style="71" customWidth="1"/>
    <col min="4610" max="4864" width="9" style="71"/>
    <col min="4865" max="4865" width="4.625" style="71" customWidth="1"/>
    <col min="4866" max="5120" width="9" style="71"/>
    <col min="5121" max="5121" width="4.625" style="71" customWidth="1"/>
    <col min="5122" max="5376" width="9" style="71"/>
    <col min="5377" max="5377" width="4.625" style="71" customWidth="1"/>
    <col min="5378" max="5632" width="9" style="71"/>
    <col min="5633" max="5633" width="4.625" style="71" customWidth="1"/>
    <col min="5634" max="5888" width="9" style="71"/>
    <col min="5889" max="5889" width="4.625" style="71" customWidth="1"/>
    <col min="5890" max="6144" width="9" style="71"/>
    <col min="6145" max="6145" width="4.625" style="71" customWidth="1"/>
    <col min="6146" max="6400" width="9" style="71"/>
    <col min="6401" max="6401" width="4.625" style="71" customWidth="1"/>
    <col min="6402" max="6656" width="9" style="71"/>
    <col min="6657" max="6657" width="4.625" style="71" customWidth="1"/>
    <col min="6658" max="6912" width="9" style="71"/>
    <col min="6913" max="6913" width="4.625" style="71" customWidth="1"/>
    <col min="6914" max="7168" width="9" style="71"/>
    <col min="7169" max="7169" width="4.625" style="71" customWidth="1"/>
    <col min="7170" max="7424" width="9" style="71"/>
    <col min="7425" max="7425" width="4.625" style="71" customWidth="1"/>
    <col min="7426" max="7680" width="9" style="71"/>
    <col min="7681" max="7681" width="4.625" style="71" customWidth="1"/>
    <col min="7682" max="7936" width="9" style="71"/>
    <col min="7937" max="7937" width="4.625" style="71" customWidth="1"/>
    <col min="7938" max="8192" width="9" style="71"/>
    <col min="8193" max="8193" width="4.625" style="71" customWidth="1"/>
    <col min="8194" max="8448" width="9" style="71"/>
    <col min="8449" max="8449" width="4.625" style="71" customWidth="1"/>
    <col min="8450" max="8704" width="9" style="71"/>
    <col min="8705" max="8705" width="4.625" style="71" customWidth="1"/>
    <col min="8706" max="8960" width="9" style="71"/>
    <col min="8961" max="8961" width="4.625" style="71" customWidth="1"/>
    <col min="8962" max="9216" width="9" style="71"/>
    <col min="9217" max="9217" width="4.625" style="71" customWidth="1"/>
    <col min="9218" max="9472" width="9" style="71"/>
    <col min="9473" max="9473" width="4.625" style="71" customWidth="1"/>
    <col min="9474" max="9728" width="9" style="71"/>
    <col min="9729" max="9729" width="4.625" style="71" customWidth="1"/>
    <col min="9730" max="9984" width="9" style="71"/>
    <col min="9985" max="9985" width="4.625" style="71" customWidth="1"/>
    <col min="9986" max="10240" width="9" style="71"/>
    <col min="10241" max="10241" width="4.625" style="71" customWidth="1"/>
    <col min="10242" max="10496" width="9" style="71"/>
    <col min="10497" max="10497" width="4.625" style="71" customWidth="1"/>
    <col min="10498" max="10752" width="9" style="71"/>
    <col min="10753" max="10753" width="4.625" style="71" customWidth="1"/>
    <col min="10754" max="11008" width="9" style="71"/>
    <col min="11009" max="11009" width="4.625" style="71" customWidth="1"/>
    <col min="11010" max="11264" width="9" style="71"/>
    <col min="11265" max="11265" width="4.625" style="71" customWidth="1"/>
    <col min="11266" max="11520" width="9" style="71"/>
    <col min="11521" max="11521" width="4.625" style="71" customWidth="1"/>
    <col min="11522" max="11776" width="9" style="71"/>
    <col min="11777" max="11777" width="4.625" style="71" customWidth="1"/>
    <col min="11778" max="12032" width="9" style="71"/>
    <col min="12033" max="12033" width="4.625" style="71" customWidth="1"/>
    <col min="12034" max="12288" width="9" style="71"/>
    <col min="12289" max="12289" width="4.625" style="71" customWidth="1"/>
    <col min="12290" max="12544" width="9" style="71"/>
    <col min="12545" max="12545" width="4.625" style="71" customWidth="1"/>
    <col min="12546" max="12800" width="9" style="71"/>
    <col min="12801" max="12801" width="4.625" style="71" customWidth="1"/>
    <col min="12802" max="13056" width="9" style="71"/>
    <col min="13057" max="13057" width="4.625" style="71" customWidth="1"/>
    <col min="13058" max="13312" width="9" style="71"/>
    <col min="13313" max="13313" width="4.625" style="71" customWidth="1"/>
    <col min="13314" max="13568" width="9" style="71"/>
    <col min="13569" max="13569" width="4.625" style="71" customWidth="1"/>
    <col min="13570" max="13824" width="9" style="71"/>
    <col min="13825" max="13825" width="4.625" style="71" customWidth="1"/>
    <col min="13826" max="14080" width="9" style="71"/>
    <col min="14081" max="14081" width="4.625" style="71" customWidth="1"/>
    <col min="14082" max="14336" width="9" style="71"/>
    <col min="14337" max="14337" width="4.625" style="71" customWidth="1"/>
    <col min="14338" max="14592" width="9" style="71"/>
    <col min="14593" max="14593" width="4.625" style="71" customWidth="1"/>
    <col min="14594" max="14848" width="9" style="71"/>
    <col min="14849" max="14849" width="4.625" style="71" customWidth="1"/>
    <col min="14850" max="15104" width="9" style="71"/>
    <col min="15105" max="15105" width="4.625" style="71" customWidth="1"/>
    <col min="15106" max="15360" width="9" style="71"/>
    <col min="15361" max="15361" width="4.625" style="71" customWidth="1"/>
    <col min="15362" max="15616" width="9" style="71"/>
    <col min="15617" max="15617" width="4.625" style="71" customWidth="1"/>
    <col min="15618" max="15872" width="9" style="71"/>
    <col min="15873" max="15873" width="4.625" style="71" customWidth="1"/>
    <col min="15874" max="16128" width="9" style="71"/>
    <col min="16129" max="16129" width="4.625" style="71" customWidth="1"/>
    <col min="16130" max="16384" width="9" style="71"/>
  </cols>
  <sheetData>
    <row r="1" spans="1:15">
      <c r="A1" s="69" t="s">
        <v>35</v>
      </c>
      <c r="B1" s="70"/>
      <c r="C1" s="70"/>
      <c r="D1" s="70"/>
      <c r="E1" s="70"/>
      <c r="F1" s="70"/>
      <c r="G1" s="32"/>
      <c r="H1" s="32"/>
      <c r="I1" s="32"/>
      <c r="J1" s="32"/>
      <c r="K1" s="32"/>
      <c r="L1" s="32"/>
      <c r="M1" s="32"/>
      <c r="N1" s="32" t="s">
        <v>10</v>
      </c>
      <c r="O1" s="32"/>
    </row>
    <row r="2" spans="1:15">
      <c r="A2" s="72"/>
      <c r="B2" s="73" t="s">
        <v>11</v>
      </c>
      <c r="C2" s="351" t="s">
        <v>12</v>
      </c>
      <c r="D2" s="353" t="s">
        <v>13</v>
      </c>
      <c r="E2" s="351" t="s">
        <v>14</v>
      </c>
      <c r="F2" s="355" t="s">
        <v>8</v>
      </c>
      <c r="G2" s="74"/>
      <c r="H2" s="74"/>
      <c r="I2" s="75"/>
      <c r="J2" s="351" t="s">
        <v>9</v>
      </c>
      <c r="K2" s="351" t="s">
        <v>15</v>
      </c>
      <c r="L2" s="74" t="s">
        <v>16</v>
      </c>
      <c r="M2" s="74"/>
      <c r="N2" s="74"/>
      <c r="O2" s="75"/>
    </row>
    <row r="3" spans="1:15" ht="25.5">
      <c r="A3" s="76"/>
      <c r="B3" s="77" t="s">
        <v>17</v>
      </c>
      <c r="C3" s="352"/>
      <c r="D3" s="354"/>
      <c r="E3" s="352"/>
      <c r="F3" s="356"/>
      <c r="G3" s="78" t="s">
        <v>18</v>
      </c>
      <c r="H3" s="79" t="s">
        <v>19</v>
      </c>
      <c r="I3" s="75" t="s">
        <v>20</v>
      </c>
      <c r="J3" s="352"/>
      <c r="K3" s="352"/>
      <c r="L3" s="80" t="s">
        <v>306</v>
      </c>
      <c r="M3" s="78" t="s">
        <v>21</v>
      </c>
      <c r="N3" s="79" t="s">
        <v>22</v>
      </c>
      <c r="O3" s="75" t="s">
        <v>23</v>
      </c>
    </row>
    <row r="4" spans="1:15">
      <c r="A4" s="81"/>
      <c r="B4" s="93" t="s">
        <v>24</v>
      </c>
      <c r="C4" s="83">
        <v>21054801</v>
      </c>
      <c r="D4" s="83">
        <v>12989388</v>
      </c>
      <c r="E4" s="83">
        <v>3807206</v>
      </c>
      <c r="F4" s="83">
        <v>3770160</v>
      </c>
      <c r="G4" s="83">
        <v>593269</v>
      </c>
      <c r="H4" s="83">
        <v>3119062</v>
      </c>
      <c r="I4" s="83">
        <v>57829</v>
      </c>
      <c r="J4" s="83">
        <v>761985</v>
      </c>
      <c r="K4" s="83">
        <v>21328739</v>
      </c>
      <c r="L4" s="83">
        <v>-273938</v>
      </c>
      <c r="M4" s="83">
        <v>16912083</v>
      </c>
      <c r="N4" s="83">
        <v>17426648</v>
      </c>
      <c r="O4" s="84">
        <v>240627</v>
      </c>
    </row>
    <row r="5" spans="1:15">
      <c r="A5" s="85">
        <v>1</v>
      </c>
      <c r="B5" s="86" t="s">
        <v>25</v>
      </c>
      <c r="C5" s="94">
        <v>6621306</v>
      </c>
      <c r="D5" s="87">
        <v>3957716</v>
      </c>
      <c r="E5" s="87">
        <v>1089941</v>
      </c>
      <c r="F5" s="87">
        <v>1012568</v>
      </c>
      <c r="G5" s="87">
        <v>178865</v>
      </c>
      <c r="H5" s="87">
        <v>816736</v>
      </c>
      <c r="I5" s="87">
        <v>16967</v>
      </c>
      <c r="J5" s="87">
        <v>197186</v>
      </c>
      <c r="K5" s="87">
        <v>6257411</v>
      </c>
      <c r="L5" s="87">
        <v>363895</v>
      </c>
      <c r="M5" s="87">
        <v>5399688</v>
      </c>
      <c r="N5" s="87">
        <v>5112618</v>
      </c>
      <c r="O5" s="88">
        <v>76825</v>
      </c>
    </row>
    <row r="6" spans="1:15">
      <c r="A6" s="85">
        <v>2</v>
      </c>
      <c r="B6" s="86" t="s">
        <v>26</v>
      </c>
      <c r="C6" s="94">
        <v>3558603</v>
      </c>
      <c r="D6" s="87">
        <v>2570039</v>
      </c>
      <c r="E6" s="87">
        <v>682452</v>
      </c>
      <c r="F6" s="87">
        <v>652956</v>
      </c>
      <c r="G6" s="87">
        <v>122011</v>
      </c>
      <c r="H6" s="87">
        <v>519998</v>
      </c>
      <c r="I6" s="87">
        <v>10947</v>
      </c>
      <c r="J6" s="87">
        <v>132066</v>
      </c>
      <c r="K6" s="87">
        <v>4037513</v>
      </c>
      <c r="L6" s="87">
        <v>-478910</v>
      </c>
      <c r="M6" s="87">
        <v>2780380</v>
      </c>
      <c r="N6" s="87">
        <v>3298850</v>
      </c>
      <c r="O6" s="88">
        <v>39560</v>
      </c>
    </row>
    <row r="7" spans="1:15">
      <c r="A7" s="85">
        <v>3</v>
      </c>
      <c r="B7" s="86" t="s">
        <v>27</v>
      </c>
      <c r="C7" s="94">
        <v>2210175</v>
      </c>
      <c r="D7" s="87">
        <v>1606815</v>
      </c>
      <c r="E7" s="87">
        <v>452272</v>
      </c>
      <c r="F7" s="87">
        <v>415043</v>
      </c>
      <c r="G7" s="87">
        <v>67780</v>
      </c>
      <c r="H7" s="87">
        <v>340330</v>
      </c>
      <c r="I7" s="87">
        <v>6933</v>
      </c>
      <c r="J7" s="87">
        <v>82516</v>
      </c>
      <c r="K7" s="87">
        <v>2556646</v>
      </c>
      <c r="L7" s="87">
        <v>-346471</v>
      </c>
      <c r="M7" s="87">
        <v>1717993</v>
      </c>
      <c r="N7" s="87">
        <v>2088908</v>
      </c>
      <c r="O7" s="88">
        <v>24444</v>
      </c>
    </row>
    <row r="8" spans="1:15">
      <c r="A8" s="85">
        <v>4</v>
      </c>
      <c r="B8" s="86" t="s">
        <v>28</v>
      </c>
      <c r="C8" s="94">
        <v>2874161</v>
      </c>
      <c r="D8" s="87">
        <v>1592256</v>
      </c>
      <c r="E8" s="87">
        <v>419364</v>
      </c>
      <c r="F8" s="87">
        <v>617170</v>
      </c>
      <c r="G8" s="87">
        <v>79968</v>
      </c>
      <c r="H8" s="87">
        <v>529902</v>
      </c>
      <c r="I8" s="87">
        <v>7300</v>
      </c>
      <c r="J8" s="87">
        <v>63653</v>
      </c>
      <c r="K8" s="87">
        <v>2692443</v>
      </c>
      <c r="L8" s="87">
        <v>181718</v>
      </c>
      <c r="M8" s="87">
        <v>2348170</v>
      </c>
      <c r="N8" s="87">
        <v>2199861</v>
      </c>
      <c r="O8" s="88">
        <v>33409</v>
      </c>
    </row>
    <row r="9" spans="1:15">
      <c r="A9" s="85">
        <v>5</v>
      </c>
      <c r="B9" s="86" t="s">
        <v>29</v>
      </c>
      <c r="C9" s="94">
        <v>1065142</v>
      </c>
      <c r="D9" s="87">
        <v>564522</v>
      </c>
      <c r="E9" s="87">
        <v>192661</v>
      </c>
      <c r="F9" s="87">
        <v>194378</v>
      </c>
      <c r="G9" s="87">
        <v>29038</v>
      </c>
      <c r="H9" s="87">
        <v>162649</v>
      </c>
      <c r="I9" s="87">
        <v>2691</v>
      </c>
      <c r="J9" s="87">
        <v>40829</v>
      </c>
      <c r="K9" s="87">
        <v>992390</v>
      </c>
      <c r="L9" s="87">
        <v>72752</v>
      </c>
      <c r="M9" s="87">
        <v>871190</v>
      </c>
      <c r="N9" s="87">
        <v>810833</v>
      </c>
      <c r="O9" s="88">
        <v>12395</v>
      </c>
    </row>
    <row r="10" spans="1:15">
      <c r="A10" s="85">
        <v>6</v>
      </c>
      <c r="B10" s="86" t="s">
        <v>30</v>
      </c>
      <c r="C10" s="94">
        <v>2404083</v>
      </c>
      <c r="D10" s="87">
        <v>1264682</v>
      </c>
      <c r="E10" s="87">
        <v>371121</v>
      </c>
      <c r="F10" s="87">
        <v>452662</v>
      </c>
      <c r="G10" s="87">
        <v>76314</v>
      </c>
      <c r="H10" s="87">
        <v>370419</v>
      </c>
      <c r="I10" s="87">
        <v>5929</v>
      </c>
      <c r="J10" s="87">
        <v>98687</v>
      </c>
      <c r="K10" s="87">
        <v>2187152</v>
      </c>
      <c r="L10" s="87">
        <v>216931</v>
      </c>
      <c r="M10" s="87">
        <v>1975830</v>
      </c>
      <c r="N10" s="87">
        <v>1787012</v>
      </c>
      <c r="O10" s="88">
        <v>28113</v>
      </c>
    </row>
    <row r="11" spans="1:15">
      <c r="A11" s="85">
        <v>7</v>
      </c>
      <c r="B11" s="86" t="s">
        <v>31</v>
      </c>
      <c r="C11" s="94">
        <v>920947</v>
      </c>
      <c r="D11" s="87">
        <v>540389</v>
      </c>
      <c r="E11" s="87">
        <v>191891</v>
      </c>
      <c r="F11" s="87">
        <v>171138</v>
      </c>
      <c r="G11" s="87">
        <v>13996</v>
      </c>
      <c r="H11" s="87">
        <v>154564</v>
      </c>
      <c r="I11" s="87">
        <v>2578</v>
      </c>
      <c r="J11" s="87">
        <v>47783</v>
      </c>
      <c r="K11" s="87">
        <v>951201</v>
      </c>
      <c r="L11" s="87">
        <v>-30254</v>
      </c>
      <c r="M11" s="87">
        <v>736446</v>
      </c>
      <c r="N11" s="87">
        <v>777179</v>
      </c>
      <c r="O11" s="88">
        <v>10479</v>
      </c>
    </row>
    <row r="12" spans="1:15">
      <c r="A12" s="85">
        <v>8</v>
      </c>
      <c r="B12" s="86" t="s">
        <v>32</v>
      </c>
      <c r="C12" s="94">
        <v>589418</v>
      </c>
      <c r="D12" s="87">
        <v>375565</v>
      </c>
      <c r="E12" s="87">
        <v>181881</v>
      </c>
      <c r="F12" s="87">
        <v>101365</v>
      </c>
      <c r="G12" s="87">
        <v>8746</v>
      </c>
      <c r="H12" s="87">
        <v>90709</v>
      </c>
      <c r="I12" s="87">
        <v>1910</v>
      </c>
      <c r="J12" s="87">
        <v>45613</v>
      </c>
      <c r="K12" s="87">
        <v>704424</v>
      </c>
      <c r="L12" s="87">
        <v>-115006</v>
      </c>
      <c r="M12" s="87">
        <v>454081</v>
      </c>
      <c r="N12" s="87">
        <v>575549</v>
      </c>
      <c r="O12" s="88">
        <v>6462</v>
      </c>
    </row>
    <row r="13" spans="1:15">
      <c r="A13" s="85">
        <v>9</v>
      </c>
      <c r="B13" s="86" t="s">
        <v>33</v>
      </c>
      <c r="C13" s="94">
        <v>359173</v>
      </c>
      <c r="D13" s="87">
        <v>237478</v>
      </c>
      <c r="E13" s="87">
        <v>98708</v>
      </c>
      <c r="F13" s="87">
        <v>77373</v>
      </c>
      <c r="G13" s="87">
        <v>7930</v>
      </c>
      <c r="H13" s="87">
        <v>68257</v>
      </c>
      <c r="I13" s="87">
        <v>1186</v>
      </c>
      <c r="J13" s="87">
        <v>24042</v>
      </c>
      <c r="K13" s="87">
        <v>437601</v>
      </c>
      <c r="L13" s="87">
        <v>-78428</v>
      </c>
      <c r="M13" s="87">
        <v>275198</v>
      </c>
      <c r="N13" s="87">
        <v>357542</v>
      </c>
      <c r="O13" s="88">
        <v>3916</v>
      </c>
    </row>
    <row r="14" spans="1:15">
      <c r="A14" s="89">
        <v>10</v>
      </c>
      <c r="B14" s="90" t="s">
        <v>34</v>
      </c>
      <c r="C14" s="95">
        <v>451793</v>
      </c>
      <c r="D14" s="91">
        <v>279926</v>
      </c>
      <c r="E14" s="91">
        <v>126915</v>
      </c>
      <c r="F14" s="91">
        <v>75507</v>
      </c>
      <c r="G14" s="91">
        <v>8621</v>
      </c>
      <c r="H14" s="91">
        <v>65498</v>
      </c>
      <c r="I14" s="91">
        <v>1388</v>
      </c>
      <c r="J14" s="91">
        <v>29610</v>
      </c>
      <c r="K14" s="91">
        <v>511958</v>
      </c>
      <c r="L14" s="91">
        <v>-60165</v>
      </c>
      <c r="M14" s="91">
        <v>353107</v>
      </c>
      <c r="N14" s="91">
        <v>418296</v>
      </c>
      <c r="O14" s="92">
        <v>5024</v>
      </c>
    </row>
    <row r="17" spans="1:15">
      <c r="A17" s="69" t="s">
        <v>36</v>
      </c>
      <c r="B17" s="70"/>
      <c r="C17" s="70"/>
      <c r="D17" s="70"/>
      <c r="E17" s="70"/>
      <c r="F17" s="70"/>
      <c r="G17" s="32"/>
      <c r="H17" s="32"/>
      <c r="I17" s="32"/>
      <c r="J17" s="32"/>
      <c r="K17" s="32"/>
      <c r="L17" s="32"/>
      <c r="M17" s="32"/>
      <c r="N17" s="32" t="s">
        <v>10</v>
      </c>
      <c r="O17" s="32"/>
    </row>
    <row r="18" spans="1:15">
      <c r="A18" s="72"/>
      <c r="B18" s="73" t="s">
        <v>11</v>
      </c>
      <c r="C18" s="353" t="s">
        <v>12</v>
      </c>
      <c r="D18" s="353" t="s">
        <v>13</v>
      </c>
      <c r="E18" s="351" t="s">
        <v>14</v>
      </c>
      <c r="F18" s="355" t="s">
        <v>8</v>
      </c>
      <c r="G18" s="74"/>
      <c r="H18" s="74"/>
      <c r="I18" s="75"/>
      <c r="J18" s="351" t="s">
        <v>9</v>
      </c>
      <c r="K18" s="351" t="s">
        <v>15</v>
      </c>
      <c r="L18" s="74" t="s">
        <v>16</v>
      </c>
      <c r="M18" s="74"/>
      <c r="N18" s="74"/>
      <c r="O18" s="75"/>
    </row>
    <row r="19" spans="1:15" ht="25.5">
      <c r="A19" s="76"/>
      <c r="B19" s="77" t="s">
        <v>17</v>
      </c>
      <c r="C19" s="354"/>
      <c r="D19" s="354"/>
      <c r="E19" s="352"/>
      <c r="F19" s="356"/>
      <c r="G19" s="78" t="s">
        <v>18</v>
      </c>
      <c r="H19" s="79" t="s">
        <v>19</v>
      </c>
      <c r="I19" s="75" t="s">
        <v>20</v>
      </c>
      <c r="J19" s="352"/>
      <c r="K19" s="352"/>
      <c r="L19" s="80" t="s">
        <v>306</v>
      </c>
      <c r="M19" s="78" t="s">
        <v>21</v>
      </c>
      <c r="N19" s="79" t="s">
        <v>22</v>
      </c>
      <c r="O19" s="75" t="s">
        <v>23</v>
      </c>
    </row>
    <row r="20" spans="1:15">
      <c r="A20" s="81"/>
      <c r="B20" s="93" t="s">
        <v>24</v>
      </c>
      <c r="C20" s="83">
        <v>21374995</v>
      </c>
      <c r="D20" s="83">
        <v>13101606</v>
      </c>
      <c r="E20" s="83">
        <v>3785733</v>
      </c>
      <c r="F20" s="83">
        <v>3596477</v>
      </c>
      <c r="G20" s="83">
        <v>541664</v>
      </c>
      <c r="H20" s="83">
        <v>3034321</v>
      </c>
      <c r="I20" s="83">
        <v>20492</v>
      </c>
      <c r="J20" s="83">
        <v>678371</v>
      </c>
      <c r="K20" s="83">
        <v>21162187</v>
      </c>
      <c r="L20" s="83">
        <v>212808</v>
      </c>
      <c r="M20" s="83">
        <v>17026919</v>
      </c>
      <c r="N20" s="83">
        <v>17300466</v>
      </c>
      <c r="O20" s="84">
        <v>240627</v>
      </c>
    </row>
    <row r="21" spans="1:15">
      <c r="A21" s="85">
        <v>1</v>
      </c>
      <c r="B21" s="108" t="s">
        <v>25</v>
      </c>
      <c r="C21" s="87">
        <v>6781456</v>
      </c>
      <c r="D21" s="87">
        <v>3986622</v>
      </c>
      <c r="E21" s="87">
        <v>1080330</v>
      </c>
      <c r="F21" s="87">
        <v>958930</v>
      </c>
      <c r="G21" s="87">
        <v>152260</v>
      </c>
      <c r="H21" s="87">
        <v>800667</v>
      </c>
      <c r="I21" s="87">
        <v>6003</v>
      </c>
      <c r="J21" s="87">
        <v>171862</v>
      </c>
      <c r="K21" s="87">
        <v>6197744</v>
      </c>
      <c r="L21" s="87">
        <v>583712</v>
      </c>
      <c r="M21" s="87">
        <v>5573653</v>
      </c>
      <c r="N21" s="87">
        <v>5066766</v>
      </c>
      <c r="O21" s="88">
        <v>76825</v>
      </c>
    </row>
    <row r="22" spans="1:15">
      <c r="A22" s="85">
        <v>2</v>
      </c>
      <c r="B22" s="108" t="s">
        <v>26</v>
      </c>
      <c r="C22" s="87">
        <v>3660401</v>
      </c>
      <c r="D22" s="87">
        <v>2594600</v>
      </c>
      <c r="E22" s="87">
        <v>679643</v>
      </c>
      <c r="F22" s="87">
        <v>623643</v>
      </c>
      <c r="G22" s="87">
        <v>114011</v>
      </c>
      <c r="H22" s="87">
        <v>505739</v>
      </c>
      <c r="I22" s="87">
        <v>3893</v>
      </c>
      <c r="J22" s="87">
        <v>121891</v>
      </c>
      <c r="K22" s="87">
        <v>4019777</v>
      </c>
      <c r="L22" s="87">
        <v>-359376</v>
      </c>
      <c r="M22" s="87">
        <v>2887303</v>
      </c>
      <c r="N22" s="87">
        <v>3286239</v>
      </c>
      <c r="O22" s="88">
        <v>39560</v>
      </c>
    </row>
    <row r="23" spans="1:15">
      <c r="A23" s="85">
        <v>3</v>
      </c>
      <c r="B23" s="108" t="s">
        <v>27</v>
      </c>
      <c r="C23" s="87">
        <v>2229771</v>
      </c>
      <c r="D23" s="87">
        <v>1622573</v>
      </c>
      <c r="E23" s="87">
        <v>451563</v>
      </c>
      <c r="F23" s="87">
        <v>402594</v>
      </c>
      <c r="G23" s="87">
        <v>66338</v>
      </c>
      <c r="H23" s="87">
        <v>333785</v>
      </c>
      <c r="I23" s="87">
        <v>2471</v>
      </c>
      <c r="J23" s="87">
        <v>74551</v>
      </c>
      <c r="K23" s="87">
        <v>2551281</v>
      </c>
      <c r="L23" s="87">
        <v>-321510</v>
      </c>
      <c r="M23" s="87">
        <v>1739763</v>
      </c>
      <c r="N23" s="87">
        <v>2085717</v>
      </c>
      <c r="O23" s="88">
        <v>24444</v>
      </c>
    </row>
    <row r="24" spans="1:15">
      <c r="A24" s="85">
        <v>4</v>
      </c>
      <c r="B24" s="108" t="s">
        <v>28</v>
      </c>
      <c r="C24" s="87">
        <v>2861651</v>
      </c>
      <c r="D24" s="87">
        <v>1610975</v>
      </c>
      <c r="E24" s="87">
        <v>416108</v>
      </c>
      <c r="F24" s="87">
        <v>575769</v>
      </c>
      <c r="G24" s="87">
        <v>75954</v>
      </c>
      <c r="H24" s="87">
        <v>497241</v>
      </c>
      <c r="I24" s="87">
        <v>2574</v>
      </c>
      <c r="J24" s="87">
        <v>56128</v>
      </c>
      <c r="K24" s="87">
        <v>2658980</v>
      </c>
      <c r="L24" s="87">
        <v>202671</v>
      </c>
      <c r="M24" s="87">
        <v>2343027</v>
      </c>
      <c r="N24" s="87">
        <v>2173765</v>
      </c>
      <c r="O24" s="88">
        <v>33409</v>
      </c>
    </row>
    <row r="25" spans="1:15">
      <c r="A25" s="85">
        <v>5</v>
      </c>
      <c r="B25" s="108" t="s">
        <v>29</v>
      </c>
      <c r="C25" s="87">
        <v>1061584</v>
      </c>
      <c r="D25" s="87">
        <v>572479</v>
      </c>
      <c r="E25" s="87">
        <v>191598</v>
      </c>
      <c r="F25" s="87">
        <v>187488</v>
      </c>
      <c r="G25" s="87">
        <v>24925</v>
      </c>
      <c r="H25" s="87">
        <v>161605</v>
      </c>
      <c r="I25" s="87">
        <v>958</v>
      </c>
      <c r="J25" s="87">
        <v>37502</v>
      </c>
      <c r="K25" s="87">
        <v>989067</v>
      </c>
      <c r="L25" s="87">
        <v>72517</v>
      </c>
      <c r="M25" s="87">
        <v>868703</v>
      </c>
      <c r="N25" s="87">
        <v>808581</v>
      </c>
      <c r="O25" s="88">
        <v>12395</v>
      </c>
    </row>
    <row r="26" spans="1:15">
      <c r="A26" s="85">
        <v>6</v>
      </c>
      <c r="B26" s="108" t="s">
        <v>30</v>
      </c>
      <c r="C26" s="87">
        <v>2458798</v>
      </c>
      <c r="D26" s="87">
        <v>1277777</v>
      </c>
      <c r="E26" s="87">
        <v>370973</v>
      </c>
      <c r="F26" s="87">
        <v>436922</v>
      </c>
      <c r="G26" s="87">
        <v>70247</v>
      </c>
      <c r="H26" s="87">
        <v>364572</v>
      </c>
      <c r="I26" s="87">
        <v>2103</v>
      </c>
      <c r="J26" s="87">
        <v>87315</v>
      </c>
      <c r="K26" s="87">
        <v>2172987</v>
      </c>
      <c r="L26" s="87">
        <v>285811</v>
      </c>
      <c r="M26" s="87">
        <v>2034153</v>
      </c>
      <c r="N26" s="87">
        <v>1776455</v>
      </c>
      <c r="O26" s="88">
        <v>28113</v>
      </c>
    </row>
    <row r="27" spans="1:15">
      <c r="A27" s="85">
        <v>7</v>
      </c>
      <c r="B27" s="108" t="s">
        <v>31</v>
      </c>
      <c r="C27" s="87">
        <v>926194</v>
      </c>
      <c r="D27" s="87">
        <v>541924</v>
      </c>
      <c r="E27" s="87">
        <v>190347</v>
      </c>
      <c r="F27" s="87">
        <v>168131</v>
      </c>
      <c r="G27" s="87">
        <v>13925</v>
      </c>
      <c r="H27" s="87">
        <v>153291</v>
      </c>
      <c r="I27" s="87">
        <v>915</v>
      </c>
      <c r="J27" s="87">
        <v>44623</v>
      </c>
      <c r="K27" s="87">
        <v>945025</v>
      </c>
      <c r="L27" s="87">
        <v>-18831</v>
      </c>
      <c r="M27" s="87">
        <v>743265</v>
      </c>
      <c r="N27" s="87">
        <v>772575</v>
      </c>
      <c r="O27" s="88">
        <v>10479</v>
      </c>
    </row>
    <row r="28" spans="1:15">
      <c r="A28" s="85">
        <v>8</v>
      </c>
      <c r="B28" s="108" t="s">
        <v>32</v>
      </c>
      <c r="C28" s="87">
        <v>587341</v>
      </c>
      <c r="D28" s="87">
        <v>375186</v>
      </c>
      <c r="E28" s="87">
        <v>180046</v>
      </c>
      <c r="F28" s="87">
        <v>95479</v>
      </c>
      <c r="G28" s="87">
        <v>8028</v>
      </c>
      <c r="H28" s="87">
        <v>86782</v>
      </c>
      <c r="I28" s="87">
        <v>669</v>
      </c>
      <c r="J28" s="87">
        <v>40475</v>
      </c>
      <c r="K28" s="87">
        <v>691186</v>
      </c>
      <c r="L28" s="87">
        <v>-103845</v>
      </c>
      <c r="M28" s="87">
        <v>454749</v>
      </c>
      <c r="N28" s="87">
        <v>565056</v>
      </c>
      <c r="O28" s="88">
        <v>6462</v>
      </c>
    </row>
    <row r="29" spans="1:15">
      <c r="A29" s="85">
        <v>9</v>
      </c>
      <c r="B29" s="108" t="s">
        <v>33</v>
      </c>
      <c r="C29" s="87">
        <v>361061</v>
      </c>
      <c r="D29" s="87">
        <v>239670</v>
      </c>
      <c r="E29" s="87">
        <v>98273</v>
      </c>
      <c r="F29" s="87">
        <v>73818</v>
      </c>
      <c r="G29" s="87">
        <v>7630</v>
      </c>
      <c r="H29" s="87">
        <v>65772</v>
      </c>
      <c r="I29" s="87">
        <v>416</v>
      </c>
      <c r="J29" s="87">
        <v>18126</v>
      </c>
      <c r="K29" s="87">
        <v>429887</v>
      </c>
      <c r="L29" s="87">
        <v>-68826</v>
      </c>
      <c r="M29" s="87">
        <v>278698</v>
      </c>
      <c r="N29" s="87">
        <v>351440</v>
      </c>
      <c r="O29" s="88">
        <v>3916</v>
      </c>
    </row>
    <row r="30" spans="1:15">
      <c r="A30" s="89">
        <v>10</v>
      </c>
      <c r="B30" s="109" t="s">
        <v>34</v>
      </c>
      <c r="C30" s="91">
        <v>446738</v>
      </c>
      <c r="D30" s="91">
        <v>279800</v>
      </c>
      <c r="E30" s="91">
        <v>126852</v>
      </c>
      <c r="F30" s="91">
        <v>73703</v>
      </c>
      <c r="G30" s="91">
        <v>8346</v>
      </c>
      <c r="H30" s="91">
        <v>64867</v>
      </c>
      <c r="I30" s="91">
        <v>490</v>
      </c>
      <c r="J30" s="91">
        <v>25898</v>
      </c>
      <c r="K30" s="91">
        <v>506253</v>
      </c>
      <c r="L30" s="91">
        <v>-59515</v>
      </c>
      <c r="M30" s="91">
        <v>103605</v>
      </c>
      <c r="N30" s="91">
        <v>413872</v>
      </c>
      <c r="O30" s="92">
        <v>5024</v>
      </c>
    </row>
    <row r="33" spans="1:15">
      <c r="A33" s="69" t="s">
        <v>164</v>
      </c>
      <c r="B33" s="70"/>
      <c r="C33" s="70"/>
      <c r="D33" s="70"/>
      <c r="E33" s="70"/>
      <c r="F33" s="70"/>
      <c r="G33" s="32"/>
      <c r="H33" s="32"/>
      <c r="I33" s="32"/>
      <c r="J33" s="32"/>
      <c r="K33" s="32"/>
      <c r="L33" s="32"/>
      <c r="M33" s="32"/>
      <c r="N33" s="32" t="s">
        <v>10</v>
      </c>
      <c r="O33" s="32"/>
    </row>
    <row r="34" spans="1:15">
      <c r="A34" s="72"/>
      <c r="B34" s="73" t="s">
        <v>11</v>
      </c>
      <c r="C34" s="353" t="s">
        <v>12</v>
      </c>
      <c r="D34" s="353" t="s">
        <v>13</v>
      </c>
      <c r="E34" s="351" t="s">
        <v>14</v>
      </c>
      <c r="F34" s="355" t="s">
        <v>8</v>
      </c>
      <c r="G34" s="74"/>
      <c r="H34" s="74"/>
      <c r="I34" s="75"/>
      <c r="J34" s="351" t="s">
        <v>9</v>
      </c>
      <c r="K34" s="351" t="s">
        <v>15</v>
      </c>
      <c r="L34" s="74" t="s">
        <v>16</v>
      </c>
      <c r="M34" s="74"/>
      <c r="N34" s="74"/>
      <c r="O34" s="75"/>
    </row>
    <row r="35" spans="1:15" ht="25.5">
      <c r="A35" s="76"/>
      <c r="B35" s="77" t="s">
        <v>17</v>
      </c>
      <c r="C35" s="354"/>
      <c r="D35" s="354"/>
      <c r="E35" s="352"/>
      <c r="F35" s="356"/>
      <c r="G35" s="78" t="s">
        <v>18</v>
      </c>
      <c r="H35" s="79" t="s">
        <v>19</v>
      </c>
      <c r="I35" s="75" t="s">
        <v>20</v>
      </c>
      <c r="J35" s="352"/>
      <c r="K35" s="352"/>
      <c r="L35" s="80" t="s">
        <v>306</v>
      </c>
      <c r="M35" s="78" t="s">
        <v>21</v>
      </c>
      <c r="N35" s="79" t="s">
        <v>22</v>
      </c>
      <c r="O35" s="75" t="s">
        <v>23</v>
      </c>
    </row>
    <row r="36" spans="1:15">
      <c r="A36" s="81"/>
      <c r="B36" s="82" t="s">
        <v>24</v>
      </c>
      <c r="C36" s="292">
        <v>21997912</v>
      </c>
      <c r="D36" s="83">
        <v>13237527</v>
      </c>
      <c r="E36" s="83">
        <v>3837982</v>
      </c>
      <c r="F36" s="83">
        <v>3682710</v>
      </c>
      <c r="G36" s="83">
        <v>553566</v>
      </c>
      <c r="H36" s="83">
        <v>3108652</v>
      </c>
      <c r="I36" s="83">
        <v>20492</v>
      </c>
      <c r="J36" s="83">
        <v>690413</v>
      </c>
      <c r="K36" s="83">
        <v>21448632</v>
      </c>
      <c r="L36" s="83">
        <v>549280</v>
      </c>
      <c r="M36" s="83">
        <v>17777666</v>
      </c>
      <c r="N36" s="83">
        <v>17731869</v>
      </c>
      <c r="O36" s="84">
        <v>242661</v>
      </c>
    </row>
    <row r="37" spans="1:15">
      <c r="A37" s="85">
        <v>1</v>
      </c>
      <c r="B37" s="86" t="s">
        <v>25</v>
      </c>
      <c r="C37" s="94">
        <v>6906279</v>
      </c>
      <c r="D37" s="87">
        <v>4022251</v>
      </c>
      <c r="E37" s="87">
        <v>1093784</v>
      </c>
      <c r="F37" s="87">
        <v>975981</v>
      </c>
      <c r="G37" s="87">
        <v>154410</v>
      </c>
      <c r="H37" s="87">
        <v>815582</v>
      </c>
      <c r="I37" s="87">
        <v>5989</v>
      </c>
      <c r="J37" s="87">
        <v>176685</v>
      </c>
      <c r="K37" s="87">
        <v>6268701</v>
      </c>
      <c r="L37" s="87">
        <v>637578</v>
      </c>
      <c r="M37" s="87">
        <v>5742739</v>
      </c>
      <c r="N37" s="87">
        <v>5182416</v>
      </c>
      <c r="O37" s="88">
        <v>77255</v>
      </c>
    </row>
    <row r="38" spans="1:15">
      <c r="A38" s="85">
        <v>2</v>
      </c>
      <c r="B38" s="86" t="s">
        <v>26</v>
      </c>
      <c r="C38" s="94">
        <v>3816261</v>
      </c>
      <c r="D38" s="87">
        <v>2620811</v>
      </c>
      <c r="E38" s="87">
        <v>689568</v>
      </c>
      <c r="F38" s="87">
        <v>634197</v>
      </c>
      <c r="G38" s="87">
        <v>113258</v>
      </c>
      <c r="H38" s="87">
        <v>517055</v>
      </c>
      <c r="I38" s="87">
        <v>3884</v>
      </c>
      <c r="J38" s="87">
        <v>120768</v>
      </c>
      <c r="K38" s="87">
        <v>4065344</v>
      </c>
      <c r="L38" s="87">
        <v>-249083</v>
      </c>
      <c r="M38" s="87">
        <v>3070486</v>
      </c>
      <c r="N38" s="87">
        <v>3360874</v>
      </c>
      <c r="O38" s="88">
        <v>41305</v>
      </c>
    </row>
    <row r="39" spans="1:15">
      <c r="A39" s="85">
        <v>3</v>
      </c>
      <c r="B39" s="86" t="s">
        <v>27</v>
      </c>
      <c r="C39" s="94">
        <v>2339830</v>
      </c>
      <c r="D39" s="87">
        <v>1641712</v>
      </c>
      <c r="E39" s="87">
        <v>458732</v>
      </c>
      <c r="F39" s="87">
        <v>412352</v>
      </c>
      <c r="G39" s="87">
        <v>67368</v>
      </c>
      <c r="H39" s="87">
        <v>342511</v>
      </c>
      <c r="I39" s="87">
        <v>2473</v>
      </c>
      <c r="J39" s="87">
        <v>75215</v>
      </c>
      <c r="K39" s="87">
        <v>2588011</v>
      </c>
      <c r="L39" s="87">
        <v>-248181</v>
      </c>
      <c r="M39" s="87">
        <v>1866256</v>
      </c>
      <c r="N39" s="87">
        <v>2139543</v>
      </c>
      <c r="O39" s="88">
        <v>25106</v>
      </c>
    </row>
    <row r="40" spans="1:15">
      <c r="A40" s="85">
        <v>4</v>
      </c>
      <c r="B40" s="86" t="s">
        <v>28</v>
      </c>
      <c r="C40" s="94">
        <v>2930224</v>
      </c>
      <c r="D40" s="87">
        <v>1632021</v>
      </c>
      <c r="E40" s="87">
        <v>422317</v>
      </c>
      <c r="F40" s="87">
        <v>598005</v>
      </c>
      <c r="G40" s="87">
        <v>79949</v>
      </c>
      <c r="H40" s="87">
        <v>515467</v>
      </c>
      <c r="I40" s="87">
        <v>2589</v>
      </c>
      <c r="J40" s="87">
        <v>58709</v>
      </c>
      <c r="K40" s="87">
        <v>2711052</v>
      </c>
      <c r="L40" s="87">
        <v>219172</v>
      </c>
      <c r="M40" s="87">
        <v>2427775</v>
      </c>
      <c r="N40" s="87">
        <v>2241263</v>
      </c>
      <c r="O40" s="88">
        <v>32660</v>
      </c>
    </row>
    <row r="41" spans="1:15">
      <c r="A41" s="85">
        <v>5</v>
      </c>
      <c r="B41" s="86" t="s">
        <v>29</v>
      </c>
      <c r="C41" s="94">
        <v>1085466</v>
      </c>
      <c r="D41" s="87">
        <v>580500</v>
      </c>
      <c r="E41" s="87">
        <v>194368</v>
      </c>
      <c r="F41" s="87">
        <v>195143</v>
      </c>
      <c r="G41" s="87">
        <v>26232</v>
      </c>
      <c r="H41" s="87">
        <v>167948</v>
      </c>
      <c r="I41" s="87">
        <v>963</v>
      </c>
      <c r="J41" s="87">
        <v>39358</v>
      </c>
      <c r="K41" s="87">
        <v>1009369</v>
      </c>
      <c r="L41" s="87">
        <v>76097</v>
      </c>
      <c r="M41" s="87">
        <v>898470</v>
      </c>
      <c r="N41" s="87">
        <v>834459</v>
      </c>
      <c r="O41" s="88">
        <v>12086</v>
      </c>
    </row>
    <row r="42" spans="1:15">
      <c r="A42" s="85">
        <v>6</v>
      </c>
      <c r="B42" s="86" t="s">
        <v>30</v>
      </c>
      <c r="C42" s="94">
        <v>2498189</v>
      </c>
      <c r="D42" s="87">
        <v>1293786</v>
      </c>
      <c r="E42" s="87">
        <v>375776</v>
      </c>
      <c r="F42" s="87">
        <v>449575</v>
      </c>
      <c r="G42" s="87">
        <v>74526</v>
      </c>
      <c r="H42" s="87">
        <v>372939</v>
      </c>
      <c r="I42" s="87">
        <v>2110</v>
      </c>
      <c r="J42" s="87">
        <v>88778</v>
      </c>
      <c r="K42" s="87">
        <v>2207915</v>
      </c>
      <c r="L42" s="87">
        <v>290274</v>
      </c>
      <c r="M42" s="87">
        <v>2087505</v>
      </c>
      <c r="N42" s="87">
        <v>1825313</v>
      </c>
      <c r="O42" s="88">
        <v>28082</v>
      </c>
    </row>
    <row r="43" spans="1:15">
      <c r="A43" s="85">
        <v>7</v>
      </c>
      <c r="B43" s="86" t="s">
        <v>31</v>
      </c>
      <c r="C43" s="94">
        <v>954923</v>
      </c>
      <c r="D43" s="87">
        <v>546255</v>
      </c>
      <c r="E43" s="87">
        <v>192830</v>
      </c>
      <c r="F43" s="87">
        <v>170846</v>
      </c>
      <c r="G43" s="87">
        <v>13846</v>
      </c>
      <c r="H43" s="87">
        <v>156089</v>
      </c>
      <c r="I43" s="87">
        <v>911</v>
      </c>
      <c r="J43" s="87">
        <v>43184</v>
      </c>
      <c r="K43" s="87">
        <v>953115</v>
      </c>
      <c r="L43" s="87">
        <v>1808</v>
      </c>
      <c r="M43" s="87">
        <v>779281</v>
      </c>
      <c r="N43" s="87">
        <v>787955</v>
      </c>
      <c r="O43" s="88">
        <v>10482</v>
      </c>
    </row>
    <row r="44" spans="1:15">
      <c r="A44" s="85">
        <v>8</v>
      </c>
      <c r="B44" s="86" t="s">
        <v>32</v>
      </c>
      <c r="C44" s="94">
        <v>618132</v>
      </c>
      <c r="D44" s="87">
        <v>376832</v>
      </c>
      <c r="E44" s="87">
        <v>182936</v>
      </c>
      <c r="F44" s="87">
        <v>98478</v>
      </c>
      <c r="G44" s="87">
        <v>8231</v>
      </c>
      <c r="H44" s="87">
        <v>89578</v>
      </c>
      <c r="I44" s="87">
        <v>669</v>
      </c>
      <c r="J44" s="87">
        <v>41437</v>
      </c>
      <c r="K44" s="87">
        <v>699683</v>
      </c>
      <c r="L44" s="87">
        <v>-81551</v>
      </c>
      <c r="M44" s="87">
        <v>490290</v>
      </c>
      <c r="N44" s="87">
        <v>578437</v>
      </c>
      <c r="O44" s="88">
        <v>6596</v>
      </c>
    </row>
    <row r="45" spans="1:15">
      <c r="A45" s="85">
        <v>9</v>
      </c>
      <c r="B45" s="86" t="s">
        <v>33</v>
      </c>
      <c r="C45" s="94">
        <v>381322</v>
      </c>
      <c r="D45" s="87">
        <v>241818</v>
      </c>
      <c r="E45" s="87">
        <v>99687</v>
      </c>
      <c r="F45" s="87">
        <v>71974</v>
      </c>
      <c r="G45" s="87">
        <v>7532</v>
      </c>
      <c r="H45" s="87">
        <v>64028</v>
      </c>
      <c r="I45" s="87">
        <v>414</v>
      </c>
      <c r="J45" s="87">
        <v>20025</v>
      </c>
      <c r="K45" s="87">
        <v>433504</v>
      </c>
      <c r="L45" s="87">
        <v>-52182</v>
      </c>
      <c r="M45" s="87">
        <v>302137</v>
      </c>
      <c r="N45" s="87">
        <v>358383</v>
      </c>
      <c r="O45" s="88">
        <v>4064</v>
      </c>
    </row>
    <row r="46" spans="1:15">
      <c r="A46" s="89">
        <v>10</v>
      </c>
      <c r="B46" s="90" t="s">
        <v>34</v>
      </c>
      <c r="C46" s="95">
        <v>467286</v>
      </c>
      <c r="D46" s="91">
        <v>281541</v>
      </c>
      <c r="E46" s="91">
        <v>127984</v>
      </c>
      <c r="F46" s="91">
        <v>76159</v>
      </c>
      <c r="G46" s="91">
        <v>8214</v>
      </c>
      <c r="H46" s="91">
        <v>67455</v>
      </c>
      <c r="I46" s="91">
        <v>490</v>
      </c>
      <c r="J46" s="91">
        <v>26254</v>
      </c>
      <c r="K46" s="91">
        <v>511938</v>
      </c>
      <c r="L46" s="91">
        <v>-44652</v>
      </c>
      <c r="M46" s="91">
        <v>112727</v>
      </c>
      <c r="N46" s="91">
        <v>423226</v>
      </c>
      <c r="O46" s="92">
        <v>5025</v>
      </c>
    </row>
    <row r="49" spans="1:15">
      <c r="A49" s="69" t="s">
        <v>37</v>
      </c>
      <c r="B49" s="70"/>
      <c r="C49" s="69"/>
      <c r="D49" s="69"/>
      <c r="E49" s="69"/>
      <c r="F49" s="69"/>
      <c r="G49" s="69"/>
      <c r="H49" s="32"/>
      <c r="I49" s="32"/>
      <c r="J49" s="32"/>
      <c r="K49" s="32"/>
      <c r="L49" s="32"/>
      <c r="M49" s="32"/>
      <c r="N49" s="32" t="s">
        <v>10</v>
      </c>
      <c r="O49" s="32"/>
    </row>
    <row r="50" spans="1:15">
      <c r="A50" s="72"/>
      <c r="B50" s="96" t="s">
        <v>11</v>
      </c>
      <c r="C50" s="351" t="s">
        <v>12</v>
      </c>
      <c r="D50" s="353" t="s">
        <v>13</v>
      </c>
      <c r="E50" s="351" t="s">
        <v>14</v>
      </c>
      <c r="F50" s="355" t="s">
        <v>8</v>
      </c>
      <c r="G50" s="74"/>
      <c r="H50" s="74"/>
      <c r="I50" s="75"/>
      <c r="J50" s="351" t="s">
        <v>9</v>
      </c>
      <c r="K50" s="351" t="s">
        <v>15</v>
      </c>
      <c r="L50" s="74" t="s">
        <v>16</v>
      </c>
      <c r="M50" s="74"/>
      <c r="N50" s="74"/>
      <c r="O50" s="75"/>
    </row>
    <row r="51" spans="1:15" ht="25.5">
      <c r="A51" s="97"/>
      <c r="B51" s="98" t="s">
        <v>17</v>
      </c>
      <c r="C51" s="352"/>
      <c r="D51" s="354"/>
      <c r="E51" s="352"/>
      <c r="F51" s="356"/>
      <c r="G51" s="78" t="s">
        <v>18</v>
      </c>
      <c r="H51" s="79" t="s">
        <v>19</v>
      </c>
      <c r="I51" s="75" t="s">
        <v>20</v>
      </c>
      <c r="J51" s="352"/>
      <c r="K51" s="352"/>
      <c r="L51" s="80" t="s">
        <v>306</v>
      </c>
      <c r="M51" s="78" t="s">
        <v>21</v>
      </c>
      <c r="N51" s="79" t="s">
        <v>22</v>
      </c>
      <c r="O51" s="75" t="s">
        <v>23</v>
      </c>
    </row>
    <row r="52" spans="1:15">
      <c r="A52" s="81"/>
      <c r="B52" s="82" t="s">
        <v>24</v>
      </c>
      <c r="C52" s="99">
        <f t="shared" ref="C52:O62" si="0">ROUND((C20-C4)/C4*100,1)</f>
        <v>1.5</v>
      </c>
      <c r="D52" s="100">
        <f t="shared" si="0"/>
        <v>0.9</v>
      </c>
      <c r="E52" s="100">
        <f t="shared" si="0"/>
        <v>-0.6</v>
      </c>
      <c r="F52" s="100">
        <f t="shared" si="0"/>
        <v>-4.5999999999999996</v>
      </c>
      <c r="G52" s="100">
        <f t="shared" si="0"/>
        <v>-8.6999999999999993</v>
      </c>
      <c r="H52" s="100">
        <f t="shared" si="0"/>
        <v>-2.7</v>
      </c>
      <c r="I52" s="100">
        <f t="shared" si="0"/>
        <v>-64.599999999999994</v>
      </c>
      <c r="J52" s="100">
        <f t="shared" si="0"/>
        <v>-11</v>
      </c>
      <c r="K52" s="100">
        <f t="shared" si="0"/>
        <v>-0.8</v>
      </c>
      <c r="L52" s="100">
        <f t="shared" si="0"/>
        <v>-177.7</v>
      </c>
      <c r="M52" s="100">
        <f t="shared" si="0"/>
        <v>0.7</v>
      </c>
      <c r="N52" s="100">
        <f t="shared" si="0"/>
        <v>-0.7</v>
      </c>
      <c r="O52" s="101">
        <f t="shared" si="0"/>
        <v>0</v>
      </c>
    </row>
    <row r="53" spans="1:15">
      <c r="A53" s="85">
        <v>1</v>
      </c>
      <c r="B53" s="86" t="s">
        <v>25</v>
      </c>
      <c r="C53" s="102">
        <f t="shared" si="0"/>
        <v>2.4</v>
      </c>
      <c r="D53" s="103">
        <f t="shared" si="0"/>
        <v>0.7</v>
      </c>
      <c r="E53" s="103">
        <f t="shared" si="0"/>
        <v>-0.9</v>
      </c>
      <c r="F53" s="103">
        <f t="shared" si="0"/>
        <v>-5.3</v>
      </c>
      <c r="G53" s="103">
        <f t="shared" si="0"/>
        <v>-14.9</v>
      </c>
      <c r="H53" s="103">
        <f t="shared" si="0"/>
        <v>-2</v>
      </c>
      <c r="I53" s="103">
        <f t="shared" si="0"/>
        <v>-64.599999999999994</v>
      </c>
      <c r="J53" s="103">
        <f t="shared" si="0"/>
        <v>-12.8</v>
      </c>
      <c r="K53" s="103">
        <f t="shared" si="0"/>
        <v>-1</v>
      </c>
      <c r="L53" s="103">
        <f t="shared" si="0"/>
        <v>60.4</v>
      </c>
      <c r="M53" s="103">
        <f t="shared" si="0"/>
        <v>3.2</v>
      </c>
      <c r="N53" s="103">
        <f t="shared" si="0"/>
        <v>-0.9</v>
      </c>
      <c r="O53" s="104">
        <f t="shared" si="0"/>
        <v>0</v>
      </c>
    </row>
    <row r="54" spans="1:15">
      <c r="A54" s="85">
        <v>2</v>
      </c>
      <c r="B54" s="86" t="s">
        <v>26</v>
      </c>
      <c r="C54" s="102">
        <f t="shared" si="0"/>
        <v>2.9</v>
      </c>
      <c r="D54" s="103">
        <f t="shared" si="0"/>
        <v>1</v>
      </c>
      <c r="E54" s="103">
        <f t="shared" si="0"/>
        <v>-0.4</v>
      </c>
      <c r="F54" s="103">
        <f t="shared" si="0"/>
        <v>-4.5</v>
      </c>
      <c r="G54" s="103">
        <f t="shared" si="0"/>
        <v>-6.6</v>
      </c>
      <c r="H54" s="103">
        <f t="shared" si="0"/>
        <v>-2.7</v>
      </c>
      <c r="I54" s="103">
        <f t="shared" si="0"/>
        <v>-64.400000000000006</v>
      </c>
      <c r="J54" s="103">
        <f t="shared" si="0"/>
        <v>-7.7</v>
      </c>
      <c r="K54" s="103">
        <f t="shared" si="0"/>
        <v>-0.4</v>
      </c>
      <c r="L54" s="103">
        <f t="shared" si="0"/>
        <v>-25</v>
      </c>
      <c r="M54" s="103">
        <f t="shared" si="0"/>
        <v>3.8</v>
      </c>
      <c r="N54" s="103">
        <f t="shared" si="0"/>
        <v>-0.4</v>
      </c>
      <c r="O54" s="104">
        <f t="shared" si="0"/>
        <v>0</v>
      </c>
    </row>
    <row r="55" spans="1:15">
      <c r="A55" s="85">
        <v>3</v>
      </c>
      <c r="B55" s="86" t="s">
        <v>27</v>
      </c>
      <c r="C55" s="102">
        <f t="shared" si="0"/>
        <v>0.9</v>
      </c>
      <c r="D55" s="103">
        <f t="shared" si="0"/>
        <v>1</v>
      </c>
      <c r="E55" s="103">
        <f t="shared" si="0"/>
        <v>-0.2</v>
      </c>
      <c r="F55" s="103">
        <f t="shared" si="0"/>
        <v>-3</v>
      </c>
      <c r="G55" s="103">
        <f t="shared" si="0"/>
        <v>-2.1</v>
      </c>
      <c r="H55" s="103">
        <f t="shared" si="0"/>
        <v>-1.9</v>
      </c>
      <c r="I55" s="103">
        <f t="shared" si="0"/>
        <v>-64.400000000000006</v>
      </c>
      <c r="J55" s="103">
        <f t="shared" si="0"/>
        <v>-9.6999999999999993</v>
      </c>
      <c r="K55" s="103">
        <f t="shared" si="0"/>
        <v>-0.2</v>
      </c>
      <c r="L55" s="103">
        <f t="shared" si="0"/>
        <v>-7.2</v>
      </c>
      <c r="M55" s="103">
        <f t="shared" si="0"/>
        <v>1.3</v>
      </c>
      <c r="N55" s="103">
        <f t="shared" si="0"/>
        <v>-0.2</v>
      </c>
      <c r="O55" s="104">
        <f t="shared" si="0"/>
        <v>0</v>
      </c>
    </row>
    <row r="56" spans="1:15">
      <c r="A56" s="85">
        <v>4</v>
      </c>
      <c r="B56" s="86" t="s">
        <v>28</v>
      </c>
      <c r="C56" s="102">
        <f t="shared" si="0"/>
        <v>-0.4</v>
      </c>
      <c r="D56" s="103">
        <f t="shared" si="0"/>
        <v>1.2</v>
      </c>
      <c r="E56" s="103">
        <f t="shared" si="0"/>
        <v>-0.8</v>
      </c>
      <c r="F56" s="103">
        <f t="shared" si="0"/>
        <v>-6.7</v>
      </c>
      <c r="G56" s="103">
        <f t="shared" si="0"/>
        <v>-5</v>
      </c>
      <c r="H56" s="103">
        <f t="shared" si="0"/>
        <v>-6.2</v>
      </c>
      <c r="I56" s="103">
        <f t="shared" si="0"/>
        <v>-64.7</v>
      </c>
      <c r="J56" s="103">
        <f t="shared" si="0"/>
        <v>-11.8</v>
      </c>
      <c r="K56" s="103">
        <f t="shared" si="0"/>
        <v>-1.2</v>
      </c>
      <c r="L56" s="103">
        <f t="shared" si="0"/>
        <v>11.5</v>
      </c>
      <c r="M56" s="103">
        <f t="shared" si="0"/>
        <v>-0.2</v>
      </c>
      <c r="N56" s="103">
        <f t="shared" si="0"/>
        <v>-1.2</v>
      </c>
      <c r="O56" s="104">
        <f t="shared" si="0"/>
        <v>0</v>
      </c>
    </row>
    <row r="57" spans="1:15">
      <c r="A57" s="85">
        <v>5</v>
      </c>
      <c r="B57" s="86" t="s">
        <v>29</v>
      </c>
      <c r="C57" s="102">
        <f t="shared" si="0"/>
        <v>-0.3</v>
      </c>
      <c r="D57" s="103">
        <f t="shared" si="0"/>
        <v>1.4</v>
      </c>
      <c r="E57" s="103">
        <f t="shared" si="0"/>
        <v>-0.6</v>
      </c>
      <c r="F57" s="103">
        <f t="shared" si="0"/>
        <v>-3.5</v>
      </c>
      <c r="G57" s="103">
        <f t="shared" si="0"/>
        <v>-14.2</v>
      </c>
      <c r="H57" s="103">
        <f t="shared" si="0"/>
        <v>-0.6</v>
      </c>
      <c r="I57" s="103">
        <f t="shared" si="0"/>
        <v>-64.400000000000006</v>
      </c>
      <c r="J57" s="103">
        <f t="shared" si="0"/>
        <v>-8.1</v>
      </c>
      <c r="K57" s="103">
        <f t="shared" si="0"/>
        <v>-0.3</v>
      </c>
      <c r="L57" s="103">
        <f t="shared" si="0"/>
        <v>-0.3</v>
      </c>
      <c r="M57" s="103">
        <f t="shared" si="0"/>
        <v>-0.3</v>
      </c>
      <c r="N57" s="103">
        <f t="shared" si="0"/>
        <v>-0.3</v>
      </c>
      <c r="O57" s="104">
        <f t="shared" si="0"/>
        <v>0</v>
      </c>
    </row>
    <row r="58" spans="1:15">
      <c r="A58" s="85">
        <v>6</v>
      </c>
      <c r="B58" s="86" t="s">
        <v>30</v>
      </c>
      <c r="C58" s="102">
        <f t="shared" si="0"/>
        <v>2.2999999999999998</v>
      </c>
      <c r="D58" s="103">
        <f t="shared" si="0"/>
        <v>1</v>
      </c>
      <c r="E58" s="103">
        <f t="shared" si="0"/>
        <v>0</v>
      </c>
      <c r="F58" s="103">
        <f t="shared" si="0"/>
        <v>-3.5</v>
      </c>
      <c r="G58" s="103">
        <f t="shared" si="0"/>
        <v>-8</v>
      </c>
      <c r="H58" s="103">
        <f t="shared" si="0"/>
        <v>-1.6</v>
      </c>
      <c r="I58" s="103">
        <f t="shared" si="0"/>
        <v>-64.5</v>
      </c>
      <c r="J58" s="103">
        <f t="shared" si="0"/>
        <v>-11.5</v>
      </c>
      <c r="K58" s="103">
        <f t="shared" si="0"/>
        <v>-0.6</v>
      </c>
      <c r="L58" s="103">
        <f t="shared" si="0"/>
        <v>31.8</v>
      </c>
      <c r="M58" s="103">
        <f t="shared" si="0"/>
        <v>3</v>
      </c>
      <c r="N58" s="103">
        <f t="shared" si="0"/>
        <v>-0.6</v>
      </c>
      <c r="O58" s="104">
        <f t="shared" si="0"/>
        <v>0</v>
      </c>
    </row>
    <row r="59" spans="1:15">
      <c r="A59" s="85">
        <v>7</v>
      </c>
      <c r="B59" s="86" t="s">
        <v>31</v>
      </c>
      <c r="C59" s="102">
        <f t="shared" si="0"/>
        <v>0.6</v>
      </c>
      <c r="D59" s="103">
        <f t="shared" si="0"/>
        <v>0.3</v>
      </c>
      <c r="E59" s="103">
        <f t="shared" si="0"/>
        <v>-0.8</v>
      </c>
      <c r="F59" s="103">
        <f t="shared" si="0"/>
        <v>-1.8</v>
      </c>
      <c r="G59" s="103">
        <f t="shared" si="0"/>
        <v>-0.5</v>
      </c>
      <c r="H59" s="103">
        <f t="shared" si="0"/>
        <v>-0.8</v>
      </c>
      <c r="I59" s="103">
        <f t="shared" si="0"/>
        <v>-64.5</v>
      </c>
      <c r="J59" s="103">
        <f t="shared" si="0"/>
        <v>-6.6</v>
      </c>
      <c r="K59" s="103">
        <f t="shared" si="0"/>
        <v>-0.6</v>
      </c>
      <c r="L59" s="103">
        <f t="shared" si="0"/>
        <v>-37.799999999999997</v>
      </c>
      <c r="M59" s="103">
        <f t="shared" si="0"/>
        <v>0.9</v>
      </c>
      <c r="N59" s="103">
        <f t="shared" si="0"/>
        <v>-0.6</v>
      </c>
      <c r="O59" s="104">
        <f t="shared" si="0"/>
        <v>0</v>
      </c>
    </row>
    <row r="60" spans="1:15">
      <c r="A60" s="85">
        <v>8</v>
      </c>
      <c r="B60" s="86" t="s">
        <v>32</v>
      </c>
      <c r="C60" s="102">
        <f t="shared" si="0"/>
        <v>-0.4</v>
      </c>
      <c r="D60" s="103">
        <f t="shared" si="0"/>
        <v>-0.1</v>
      </c>
      <c r="E60" s="103">
        <f t="shared" si="0"/>
        <v>-1</v>
      </c>
      <c r="F60" s="103">
        <f t="shared" si="0"/>
        <v>-5.8</v>
      </c>
      <c r="G60" s="103">
        <f t="shared" si="0"/>
        <v>-8.1999999999999993</v>
      </c>
      <c r="H60" s="103">
        <f t="shared" si="0"/>
        <v>-4.3</v>
      </c>
      <c r="I60" s="103">
        <f t="shared" si="0"/>
        <v>-65</v>
      </c>
      <c r="J60" s="103">
        <f t="shared" si="0"/>
        <v>-11.3</v>
      </c>
      <c r="K60" s="103">
        <f t="shared" si="0"/>
        <v>-1.9</v>
      </c>
      <c r="L60" s="103">
        <f t="shared" si="0"/>
        <v>-9.6999999999999993</v>
      </c>
      <c r="M60" s="103">
        <f t="shared" si="0"/>
        <v>0.1</v>
      </c>
      <c r="N60" s="103">
        <f t="shared" si="0"/>
        <v>-1.8</v>
      </c>
      <c r="O60" s="104">
        <f t="shared" si="0"/>
        <v>0</v>
      </c>
    </row>
    <row r="61" spans="1:15">
      <c r="A61" s="85">
        <v>9</v>
      </c>
      <c r="B61" s="86" t="s">
        <v>33</v>
      </c>
      <c r="C61" s="102">
        <f t="shared" si="0"/>
        <v>0.5</v>
      </c>
      <c r="D61" s="103">
        <f t="shared" si="0"/>
        <v>0.9</v>
      </c>
      <c r="E61" s="103">
        <f t="shared" si="0"/>
        <v>-0.4</v>
      </c>
      <c r="F61" s="103">
        <f t="shared" si="0"/>
        <v>-4.5999999999999996</v>
      </c>
      <c r="G61" s="103">
        <f t="shared" si="0"/>
        <v>-3.8</v>
      </c>
      <c r="H61" s="103">
        <f t="shared" si="0"/>
        <v>-3.6</v>
      </c>
      <c r="I61" s="103">
        <f t="shared" si="0"/>
        <v>-64.900000000000006</v>
      </c>
      <c r="J61" s="103">
        <f t="shared" si="0"/>
        <v>-24.6</v>
      </c>
      <c r="K61" s="103">
        <f t="shared" si="0"/>
        <v>-1.8</v>
      </c>
      <c r="L61" s="103">
        <f t="shared" si="0"/>
        <v>-12.2</v>
      </c>
      <c r="M61" s="103">
        <f t="shared" si="0"/>
        <v>1.3</v>
      </c>
      <c r="N61" s="103">
        <f t="shared" si="0"/>
        <v>-1.7</v>
      </c>
      <c r="O61" s="104">
        <f t="shared" si="0"/>
        <v>0</v>
      </c>
    </row>
    <row r="62" spans="1:15">
      <c r="A62" s="89">
        <v>10</v>
      </c>
      <c r="B62" s="90" t="s">
        <v>34</v>
      </c>
      <c r="C62" s="105">
        <f t="shared" si="0"/>
        <v>-1.1000000000000001</v>
      </c>
      <c r="D62" s="106">
        <f t="shared" si="0"/>
        <v>0</v>
      </c>
      <c r="E62" s="106">
        <f t="shared" si="0"/>
        <v>0</v>
      </c>
      <c r="F62" s="106">
        <f t="shared" si="0"/>
        <v>-2.4</v>
      </c>
      <c r="G62" s="106">
        <f t="shared" si="0"/>
        <v>-3.2</v>
      </c>
      <c r="H62" s="106">
        <f t="shared" si="0"/>
        <v>-1</v>
      </c>
      <c r="I62" s="106">
        <f t="shared" si="0"/>
        <v>-64.7</v>
      </c>
      <c r="J62" s="106">
        <f t="shared" si="0"/>
        <v>-12.5</v>
      </c>
      <c r="K62" s="106">
        <f t="shared" si="0"/>
        <v>-1.1000000000000001</v>
      </c>
      <c r="L62" s="106">
        <f t="shared" si="0"/>
        <v>-1.1000000000000001</v>
      </c>
      <c r="M62" s="106">
        <f t="shared" si="0"/>
        <v>-70.7</v>
      </c>
      <c r="N62" s="106">
        <f t="shared" si="0"/>
        <v>-1.1000000000000001</v>
      </c>
      <c r="O62" s="107">
        <f t="shared" si="0"/>
        <v>0</v>
      </c>
    </row>
    <row r="65" spans="1:15">
      <c r="A65" s="69" t="s">
        <v>165</v>
      </c>
      <c r="B65" s="70"/>
      <c r="C65" s="69"/>
      <c r="D65" s="69"/>
      <c r="E65" s="69"/>
      <c r="F65" s="69"/>
      <c r="G65" s="69"/>
      <c r="H65" s="32"/>
      <c r="I65" s="32"/>
      <c r="J65" s="32"/>
      <c r="K65" s="32"/>
      <c r="L65" s="32"/>
      <c r="M65" s="32"/>
      <c r="N65" s="32" t="s">
        <v>10</v>
      </c>
      <c r="O65" s="32"/>
    </row>
    <row r="66" spans="1:15">
      <c r="A66" s="72"/>
      <c r="B66" s="73" t="s">
        <v>11</v>
      </c>
      <c r="C66" s="351" t="s">
        <v>12</v>
      </c>
      <c r="D66" s="353" t="s">
        <v>13</v>
      </c>
      <c r="E66" s="351" t="s">
        <v>14</v>
      </c>
      <c r="F66" s="355" t="s">
        <v>8</v>
      </c>
      <c r="G66" s="74"/>
      <c r="H66" s="74"/>
      <c r="I66" s="75"/>
      <c r="J66" s="351" t="s">
        <v>9</v>
      </c>
      <c r="K66" s="351" t="s">
        <v>15</v>
      </c>
      <c r="L66" s="74" t="s">
        <v>16</v>
      </c>
      <c r="M66" s="74"/>
      <c r="N66" s="74"/>
      <c r="O66" s="75"/>
    </row>
    <row r="67" spans="1:15" ht="25.5">
      <c r="A67" s="97"/>
      <c r="B67" s="293" t="s">
        <v>17</v>
      </c>
      <c r="C67" s="352"/>
      <c r="D67" s="354"/>
      <c r="E67" s="352"/>
      <c r="F67" s="356"/>
      <c r="G67" s="78" t="s">
        <v>18</v>
      </c>
      <c r="H67" s="79" t="s">
        <v>19</v>
      </c>
      <c r="I67" s="75" t="s">
        <v>20</v>
      </c>
      <c r="J67" s="352"/>
      <c r="K67" s="352"/>
      <c r="L67" s="80" t="s">
        <v>306</v>
      </c>
      <c r="M67" s="78" t="s">
        <v>21</v>
      </c>
      <c r="N67" s="79" t="s">
        <v>22</v>
      </c>
      <c r="O67" s="75" t="s">
        <v>23</v>
      </c>
    </row>
    <row r="68" spans="1:15">
      <c r="A68" s="81"/>
      <c r="B68" s="93" t="s">
        <v>24</v>
      </c>
      <c r="C68" s="99">
        <f>ROUND((C36-C20)/C20*100,1)</f>
        <v>2.9</v>
      </c>
      <c r="D68" s="100">
        <f t="shared" ref="D68:O68" si="1">ROUND((D36-D20)/D20*100,1)</f>
        <v>1</v>
      </c>
      <c r="E68" s="100">
        <f t="shared" si="1"/>
        <v>1.4</v>
      </c>
      <c r="F68" s="100">
        <f t="shared" si="1"/>
        <v>2.4</v>
      </c>
      <c r="G68" s="100">
        <f t="shared" si="1"/>
        <v>2.2000000000000002</v>
      </c>
      <c r="H68" s="100">
        <f t="shared" si="1"/>
        <v>2.4</v>
      </c>
      <c r="I68" s="100">
        <f t="shared" si="1"/>
        <v>0</v>
      </c>
      <c r="J68" s="100">
        <f t="shared" si="1"/>
        <v>1.8</v>
      </c>
      <c r="K68" s="100">
        <f t="shared" si="1"/>
        <v>1.4</v>
      </c>
      <c r="L68" s="100">
        <f t="shared" si="1"/>
        <v>158.1</v>
      </c>
      <c r="M68" s="100">
        <f t="shared" si="1"/>
        <v>4.4000000000000004</v>
      </c>
      <c r="N68" s="100">
        <f t="shared" si="1"/>
        <v>2.5</v>
      </c>
      <c r="O68" s="101">
        <f t="shared" si="1"/>
        <v>0.8</v>
      </c>
    </row>
    <row r="69" spans="1:15">
      <c r="A69" s="85">
        <v>1</v>
      </c>
      <c r="B69" s="108" t="s">
        <v>25</v>
      </c>
      <c r="C69" s="102">
        <f t="shared" ref="C69:O78" si="2">ROUND((C37-C21)/C21*100,1)</f>
        <v>1.8</v>
      </c>
      <c r="D69" s="103">
        <f t="shared" si="2"/>
        <v>0.9</v>
      </c>
      <c r="E69" s="103">
        <f t="shared" si="2"/>
        <v>1.2</v>
      </c>
      <c r="F69" s="103">
        <f t="shared" si="2"/>
        <v>1.8</v>
      </c>
      <c r="G69" s="103">
        <f t="shared" si="2"/>
        <v>1.4</v>
      </c>
      <c r="H69" s="103">
        <f t="shared" si="2"/>
        <v>1.9</v>
      </c>
      <c r="I69" s="103">
        <f t="shared" si="2"/>
        <v>-0.2</v>
      </c>
      <c r="J69" s="103">
        <f t="shared" si="2"/>
        <v>2.8</v>
      </c>
      <c r="K69" s="103">
        <f t="shared" si="2"/>
        <v>1.1000000000000001</v>
      </c>
      <c r="L69" s="103">
        <f t="shared" si="2"/>
        <v>9.1999999999999993</v>
      </c>
      <c r="M69" s="103">
        <f t="shared" si="2"/>
        <v>3</v>
      </c>
      <c r="N69" s="103">
        <f t="shared" si="2"/>
        <v>2.2999999999999998</v>
      </c>
      <c r="O69" s="104">
        <f t="shared" si="2"/>
        <v>0.6</v>
      </c>
    </row>
    <row r="70" spans="1:15">
      <c r="A70" s="85">
        <v>2</v>
      </c>
      <c r="B70" s="108" t="s">
        <v>26</v>
      </c>
      <c r="C70" s="102">
        <f t="shared" si="2"/>
        <v>4.3</v>
      </c>
      <c r="D70" s="103">
        <f t="shared" si="2"/>
        <v>1</v>
      </c>
      <c r="E70" s="103">
        <f t="shared" si="2"/>
        <v>1.5</v>
      </c>
      <c r="F70" s="103">
        <f t="shared" si="2"/>
        <v>1.7</v>
      </c>
      <c r="G70" s="103">
        <f t="shared" si="2"/>
        <v>-0.7</v>
      </c>
      <c r="H70" s="103">
        <f t="shared" si="2"/>
        <v>2.2000000000000002</v>
      </c>
      <c r="I70" s="103">
        <f t="shared" si="2"/>
        <v>-0.2</v>
      </c>
      <c r="J70" s="103">
        <f t="shared" si="2"/>
        <v>-0.9</v>
      </c>
      <c r="K70" s="103">
        <f t="shared" si="2"/>
        <v>1.1000000000000001</v>
      </c>
      <c r="L70" s="103">
        <f t="shared" si="2"/>
        <v>-30.7</v>
      </c>
      <c r="M70" s="103">
        <f t="shared" si="2"/>
        <v>6.3</v>
      </c>
      <c r="N70" s="103">
        <f t="shared" si="2"/>
        <v>2.2999999999999998</v>
      </c>
      <c r="O70" s="104">
        <f t="shared" si="2"/>
        <v>4.4000000000000004</v>
      </c>
    </row>
    <row r="71" spans="1:15">
      <c r="A71" s="85">
        <v>3</v>
      </c>
      <c r="B71" s="108" t="s">
        <v>27</v>
      </c>
      <c r="C71" s="102">
        <f t="shared" si="2"/>
        <v>4.9000000000000004</v>
      </c>
      <c r="D71" s="103">
        <f t="shared" si="2"/>
        <v>1.2</v>
      </c>
      <c r="E71" s="103">
        <f t="shared" si="2"/>
        <v>1.6</v>
      </c>
      <c r="F71" s="103">
        <f t="shared" si="2"/>
        <v>2.4</v>
      </c>
      <c r="G71" s="103">
        <f t="shared" si="2"/>
        <v>1.6</v>
      </c>
      <c r="H71" s="103">
        <f t="shared" si="2"/>
        <v>2.6</v>
      </c>
      <c r="I71" s="103">
        <f t="shared" si="2"/>
        <v>0.1</v>
      </c>
      <c r="J71" s="103">
        <f t="shared" si="2"/>
        <v>0.9</v>
      </c>
      <c r="K71" s="103">
        <f t="shared" si="2"/>
        <v>1.4</v>
      </c>
      <c r="L71" s="103">
        <f t="shared" si="2"/>
        <v>-22.8</v>
      </c>
      <c r="M71" s="103">
        <f t="shared" si="2"/>
        <v>7.3</v>
      </c>
      <c r="N71" s="103">
        <f t="shared" si="2"/>
        <v>2.6</v>
      </c>
      <c r="O71" s="104">
        <f t="shared" si="2"/>
        <v>2.7</v>
      </c>
    </row>
    <row r="72" spans="1:15">
      <c r="A72" s="85">
        <v>4</v>
      </c>
      <c r="B72" s="108" t="s">
        <v>28</v>
      </c>
      <c r="C72" s="102">
        <f t="shared" si="2"/>
        <v>2.4</v>
      </c>
      <c r="D72" s="103">
        <f t="shared" si="2"/>
        <v>1.3</v>
      </c>
      <c r="E72" s="103">
        <f t="shared" si="2"/>
        <v>1.5</v>
      </c>
      <c r="F72" s="103">
        <f t="shared" si="2"/>
        <v>3.9</v>
      </c>
      <c r="G72" s="103">
        <f t="shared" si="2"/>
        <v>5.3</v>
      </c>
      <c r="H72" s="103">
        <f t="shared" si="2"/>
        <v>3.7</v>
      </c>
      <c r="I72" s="103">
        <f t="shared" si="2"/>
        <v>0.6</v>
      </c>
      <c r="J72" s="103">
        <f t="shared" si="2"/>
        <v>4.5999999999999996</v>
      </c>
      <c r="K72" s="103">
        <f t="shared" si="2"/>
        <v>2</v>
      </c>
      <c r="L72" s="103">
        <f t="shared" si="2"/>
        <v>8.1</v>
      </c>
      <c r="M72" s="103">
        <f t="shared" si="2"/>
        <v>3.6</v>
      </c>
      <c r="N72" s="103">
        <f t="shared" si="2"/>
        <v>3.1</v>
      </c>
      <c r="O72" s="104">
        <f t="shared" si="2"/>
        <v>-2.2000000000000002</v>
      </c>
    </row>
    <row r="73" spans="1:15">
      <c r="A73" s="85">
        <v>5</v>
      </c>
      <c r="B73" s="108" t="s">
        <v>29</v>
      </c>
      <c r="C73" s="102">
        <f t="shared" si="2"/>
        <v>2.2000000000000002</v>
      </c>
      <c r="D73" s="103">
        <f t="shared" si="2"/>
        <v>1.4</v>
      </c>
      <c r="E73" s="103">
        <f t="shared" si="2"/>
        <v>1.4</v>
      </c>
      <c r="F73" s="103">
        <f t="shared" si="2"/>
        <v>4.0999999999999996</v>
      </c>
      <c r="G73" s="103">
        <f t="shared" si="2"/>
        <v>5.2</v>
      </c>
      <c r="H73" s="103">
        <f t="shared" si="2"/>
        <v>3.9</v>
      </c>
      <c r="I73" s="103">
        <f t="shared" si="2"/>
        <v>0.5</v>
      </c>
      <c r="J73" s="103">
        <f t="shared" si="2"/>
        <v>4.9000000000000004</v>
      </c>
      <c r="K73" s="103">
        <f t="shared" si="2"/>
        <v>2.1</v>
      </c>
      <c r="L73" s="103">
        <f t="shared" si="2"/>
        <v>4.9000000000000004</v>
      </c>
      <c r="M73" s="103">
        <f t="shared" si="2"/>
        <v>3.4</v>
      </c>
      <c r="N73" s="103">
        <f t="shared" si="2"/>
        <v>3.2</v>
      </c>
      <c r="O73" s="104">
        <f t="shared" si="2"/>
        <v>-2.5</v>
      </c>
    </row>
    <row r="74" spans="1:15">
      <c r="A74" s="85">
        <v>6</v>
      </c>
      <c r="B74" s="108" t="s">
        <v>30</v>
      </c>
      <c r="C74" s="102">
        <f t="shared" si="2"/>
        <v>1.6</v>
      </c>
      <c r="D74" s="103">
        <f t="shared" si="2"/>
        <v>1.3</v>
      </c>
      <c r="E74" s="103">
        <f t="shared" si="2"/>
        <v>1.3</v>
      </c>
      <c r="F74" s="103">
        <f t="shared" si="2"/>
        <v>2.9</v>
      </c>
      <c r="G74" s="103">
        <f t="shared" si="2"/>
        <v>6.1</v>
      </c>
      <c r="H74" s="103">
        <f t="shared" si="2"/>
        <v>2.2999999999999998</v>
      </c>
      <c r="I74" s="103">
        <f t="shared" si="2"/>
        <v>0.3</v>
      </c>
      <c r="J74" s="103">
        <f t="shared" si="2"/>
        <v>1.7</v>
      </c>
      <c r="K74" s="103">
        <f t="shared" si="2"/>
        <v>1.6</v>
      </c>
      <c r="L74" s="103">
        <f t="shared" si="2"/>
        <v>1.6</v>
      </c>
      <c r="M74" s="103">
        <f t="shared" si="2"/>
        <v>2.6</v>
      </c>
      <c r="N74" s="103">
        <f t="shared" si="2"/>
        <v>2.8</v>
      </c>
      <c r="O74" s="104">
        <f t="shared" si="2"/>
        <v>-0.1</v>
      </c>
    </row>
    <row r="75" spans="1:15">
      <c r="A75" s="85">
        <v>7</v>
      </c>
      <c r="B75" s="108" t="s">
        <v>31</v>
      </c>
      <c r="C75" s="102">
        <f t="shared" si="2"/>
        <v>3.1</v>
      </c>
      <c r="D75" s="103">
        <f t="shared" si="2"/>
        <v>0.8</v>
      </c>
      <c r="E75" s="103">
        <f t="shared" si="2"/>
        <v>1.3</v>
      </c>
      <c r="F75" s="103">
        <f t="shared" si="2"/>
        <v>1.6</v>
      </c>
      <c r="G75" s="103">
        <f t="shared" si="2"/>
        <v>-0.6</v>
      </c>
      <c r="H75" s="103">
        <f t="shared" si="2"/>
        <v>1.8</v>
      </c>
      <c r="I75" s="103">
        <f t="shared" si="2"/>
        <v>-0.4</v>
      </c>
      <c r="J75" s="103">
        <f t="shared" si="2"/>
        <v>-3.2</v>
      </c>
      <c r="K75" s="103">
        <f t="shared" si="2"/>
        <v>0.9</v>
      </c>
      <c r="L75" s="103">
        <f t="shared" si="2"/>
        <v>-109.6</v>
      </c>
      <c r="M75" s="103">
        <f t="shared" si="2"/>
        <v>4.8</v>
      </c>
      <c r="N75" s="103">
        <f t="shared" si="2"/>
        <v>2</v>
      </c>
      <c r="O75" s="104">
        <f t="shared" si="2"/>
        <v>0</v>
      </c>
    </row>
    <row r="76" spans="1:15">
      <c r="A76" s="85">
        <v>8</v>
      </c>
      <c r="B76" s="108" t="s">
        <v>32</v>
      </c>
      <c r="C76" s="102">
        <f t="shared" si="2"/>
        <v>5.2</v>
      </c>
      <c r="D76" s="103">
        <f t="shared" si="2"/>
        <v>0.4</v>
      </c>
      <c r="E76" s="103">
        <f t="shared" si="2"/>
        <v>1.6</v>
      </c>
      <c r="F76" s="103">
        <f t="shared" si="2"/>
        <v>3.1</v>
      </c>
      <c r="G76" s="103">
        <f t="shared" si="2"/>
        <v>2.5</v>
      </c>
      <c r="H76" s="103">
        <f t="shared" si="2"/>
        <v>3.2</v>
      </c>
      <c r="I76" s="103">
        <f t="shared" si="2"/>
        <v>0</v>
      </c>
      <c r="J76" s="103">
        <f t="shared" si="2"/>
        <v>2.4</v>
      </c>
      <c r="K76" s="103">
        <f t="shared" si="2"/>
        <v>1.2</v>
      </c>
      <c r="L76" s="103">
        <f t="shared" si="2"/>
        <v>-21.5</v>
      </c>
      <c r="M76" s="103">
        <f t="shared" si="2"/>
        <v>7.8</v>
      </c>
      <c r="N76" s="103">
        <f t="shared" si="2"/>
        <v>2.4</v>
      </c>
      <c r="O76" s="104">
        <f t="shared" si="2"/>
        <v>2.1</v>
      </c>
    </row>
    <row r="77" spans="1:15">
      <c r="A77" s="85">
        <v>9</v>
      </c>
      <c r="B77" s="108" t="s">
        <v>33</v>
      </c>
      <c r="C77" s="102">
        <f t="shared" si="2"/>
        <v>5.6</v>
      </c>
      <c r="D77" s="103">
        <f t="shared" si="2"/>
        <v>0.9</v>
      </c>
      <c r="E77" s="103">
        <f t="shared" si="2"/>
        <v>1.4</v>
      </c>
      <c r="F77" s="103">
        <f t="shared" si="2"/>
        <v>-2.5</v>
      </c>
      <c r="G77" s="103">
        <f t="shared" si="2"/>
        <v>-1.3</v>
      </c>
      <c r="H77" s="103">
        <f t="shared" si="2"/>
        <v>-2.7</v>
      </c>
      <c r="I77" s="103">
        <f t="shared" si="2"/>
        <v>-0.5</v>
      </c>
      <c r="J77" s="103">
        <f t="shared" si="2"/>
        <v>10.5</v>
      </c>
      <c r="K77" s="103">
        <f t="shared" si="2"/>
        <v>0.8</v>
      </c>
      <c r="L77" s="103">
        <f t="shared" si="2"/>
        <v>-24.2</v>
      </c>
      <c r="M77" s="103">
        <f t="shared" si="2"/>
        <v>8.4</v>
      </c>
      <c r="N77" s="103">
        <f t="shared" si="2"/>
        <v>2</v>
      </c>
      <c r="O77" s="104">
        <f t="shared" si="2"/>
        <v>3.8</v>
      </c>
    </row>
    <row r="78" spans="1:15">
      <c r="A78" s="89">
        <v>10</v>
      </c>
      <c r="B78" s="109" t="s">
        <v>34</v>
      </c>
      <c r="C78" s="105">
        <f t="shared" si="2"/>
        <v>4.5999999999999996</v>
      </c>
      <c r="D78" s="106">
        <f t="shared" si="2"/>
        <v>0.6</v>
      </c>
      <c r="E78" s="106">
        <f t="shared" si="2"/>
        <v>0.9</v>
      </c>
      <c r="F78" s="106">
        <f t="shared" si="2"/>
        <v>3.3</v>
      </c>
      <c r="G78" s="106">
        <f t="shared" si="2"/>
        <v>-1.6</v>
      </c>
      <c r="H78" s="106">
        <f t="shared" si="2"/>
        <v>4</v>
      </c>
      <c r="I78" s="106">
        <f t="shared" si="2"/>
        <v>0</v>
      </c>
      <c r="J78" s="106">
        <f t="shared" si="2"/>
        <v>1.4</v>
      </c>
      <c r="K78" s="106">
        <f t="shared" si="2"/>
        <v>1.1000000000000001</v>
      </c>
      <c r="L78" s="106">
        <f t="shared" si="2"/>
        <v>-25</v>
      </c>
      <c r="M78" s="106">
        <f t="shared" si="2"/>
        <v>8.8000000000000007</v>
      </c>
      <c r="N78" s="106">
        <f t="shared" si="2"/>
        <v>2.2999999999999998</v>
      </c>
      <c r="O78" s="107">
        <f t="shared" si="2"/>
        <v>0</v>
      </c>
    </row>
  </sheetData>
  <mergeCells count="30">
    <mergeCell ref="K2:K3"/>
    <mergeCell ref="C2:C3"/>
    <mergeCell ref="D2:D3"/>
    <mergeCell ref="E2:E3"/>
    <mergeCell ref="F2:F3"/>
    <mergeCell ref="J2:J3"/>
    <mergeCell ref="K34:K35"/>
    <mergeCell ref="C18:C19"/>
    <mergeCell ref="D18:D19"/>
    <mergeCell ref="E18:E19"/>
    <mergeCell ref="F18:F19"/>
    <mergeCell ref="J18:J19"/>
    <mergeCell ref="K18:K19"/>
    <mergeCell ref="C34:C35"/>
    <mergeCell ref="D34:D35"/>
    <mergeCell ref="E34:E35"/>
    <mergeCell ref="F34:F35"/>
    <mergeCell ref="J34:J35"/>
    <mergeCell ref="K66:K67"/>
    <mergeCell ref="C50:C51"/>
    <mergeCell ref="D50:D51"/>
    <mergeCell ref="E50:E51"/>
    <mergeCell ref="F50:F51"/>
    <mergeCell ref="J50:J51"/>
    <mergeCell ref="K50:K51"/>
    <mergeCell ref="C66:C67"/>
    <mergeCell ref="D66:D67"/>
    <mergeCell ref="E66:E67"/>
    <mergeCell ref="F66:F67"/>
    <mergeCell ref="J66:J67"/>
  </mergeCells>
  <phoneticPr fontId="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4"/>
  <sheetViews>
    <sheetView workbookViewId="0">
      <pane xSplit="15" ySplit="4" topLeftCell="P11" activePane="bottomRight" state="frozen"/>
      <selection pane="topRight" activeCell="P1" sqref="P1"/>
      <selection pane="bottomLeft" activeCell="A5" sqref="A5"/>
      <selection pane="bottomRight" activeCell="Z17" sqref="Z17"/>
    </sheetView>
  </sheetViews>
  <sheetFormatPr defaultRowHeight="13.5"/>
  <cols>
    <col min="1" max="1" width="4.375" style="71" customWidth="1"/>
    <col min="2" max="2" width="11.625" style="71" customWidth="1"/>
    <col min="3" max="15" width="10.5" style="71" hidden="1" customWidth="1"/>
    <col min="16" max="22" width="10.5" style="71" customWidth="1"/>
    <col min="23" max="28" width="8.125" style="71" customWidth="1"/>
    <col min="29" max="256" width="9" style="71"/>
    <col min="257" max="257" width="4.375" style="71" customWidth="1"/>
    <col min="258" max="258" width="11.625" style="71" customWidth="1"/>
    <col min="259" max="271" width="0" style="71" hidden="1" customWidth="1"/>
    <col min="272" max="278" width="10.5" style="71" customWidth="1"/>
    <col min="279" max="284" width="8.125" style="71" customWidth="1"/>
    <col min="285" max="512" width="9" style="71"/>
    <col min="513" max="513" width="4.375" style="71" customWidth="1"/>
    <col min="514" max="514" width="11.625" style="71" customWidth="1"/>
    <col min="515" max="527" width="0" style="71" hidden="1" customWidth="1"/>
    <col min="528" max="534" width="10.5" style="71" customWidth="1"/>
    <col min="535" max="540" width="8.125" style="71" customWidth="1"/>
    <col min="541" max="768" width="9" style="71"/>
    <col min="769" max="769" width="4.375" style="71" customWidth="1"/>
    <col min="770" max="770" width="11.625" style="71" customWidth="1"/>
    <col min="771" max="783" width="0" style="71" hidden="1" customWidth="1"/>
    <col min="784" max="790" width="10.5" style="71" customWidth="1"/>
    <col min="791" max="796" width="8.125" style="71" customWidth="1"/>
    <col min="797" max="1024" width="9" style="71"/>
    <col min="1025" max="1025" width="4.375" style="71" customWidth="1"/>
    <col min="1026" max="1026" width="11.625" style="71" customWidth="1"/>
    <col min="1027" max="1039" width="0" style="71" hidden="1" customWidth="1"/>
    <col min="1040" max="1046" width="10.5" style="71" customWidth="1"/>
    <col min="1047" max="1052" width="8.125" style="71" customWidth="1"/>
    <col min="1053" max="1280" width="9" style="71"/>
    <col min="1281" max="1281" width="4.375" style="71" customWidth="1"/>
    <col min="1282" max="1282" width="11.625" style="71" customWidth="1"/>
    <col min="1283" max="1295" width="0" style="71" hidden="1" customWidth="1"/>
    <col min="1296" max="1302" width="10.5" style="71" customWidth="1"/>
    <col min="1303" max="1308" width="8.125" style="71" customWidth="1"/>
    <col min="1309" max="1536" width="9" style="71"/>
    <col min="1537" max="1537" width="4.375" style="71" customWidth="1"/>
    <col min="1538" max="1538" width="11.625" style="71" customWidth="1"/>
    <col min="1539" max="1551" width="0" style="71" hidden="1" customWidth="1"/>
    <col min="1552" max="1558" width="10.5" style="71" customWidth="1"/>
    <col min="1559" max="1564" width="8.125" style="71" customWidth="1"/>
    <col min="1565" max="1792" width="9" style="71"/>
    <col min="1793" max="1793" width="4.375" style="71" customWidth="1"/>
    <col min="1794" max="1794" width="11.625" style="71" customWidth="1"/>
    <col min="1795" max="1807" width="0" style="71" hidden="1" customWidth="1"/>
    <col min="1808" max="1814" width="10.5" style="71" customWidth="1"/>
    <col min="1815" max="1820" width="8.125" style="71" customWidth="1"/>
    <col min="1821" max="2048" width="9" style="71"/>
    <col min="2049" max="2049" width="4.375" style="71" customWidth="1"/>
    <col min="2050" max="2050" width="11.625" style="71" customWidth="1"/>
    <col min="2051" max="2063" width="0" style="71" hidden="1" customWidth="1"/>
    <col min="2064" max="2070" width="10.5" style="71" customWidth="1"/>
    <col min="2071" max="2076" width="8.125" style="71" customWidth="1"/>
    <col min="2077" max="2304" width="9" style="71"/>
    <col min="2305" max="2305" width="4.375" style="71" customWidth="1"/>
    <col min="2306" max="2306" width="11.625" style="71" customWidth="1"/>
    <col min="2307" max="2319" width="0" style="71" hidden="1" customWidth="1"/>
    <col min="2320" max="2326" width="10.5" style="71" customWidth="1"/>
    <col min="2327" max="2332" width="8.125" style="71" customWidth="1"/>
    <col min="2333" max="2560" width="9" style="71"/>
    <col min="2561" max="2561" width="4.375" style="71" customWidth="1"/>
    <col min="2562" max="2562" width="11.625" style="71" customWidth="1"/>
    <col min="2563" max="2575" width="0" style="71" hidden="1" customWidth="1"/>
    <col min="2576" max="2582" width="10.5" style="71" customWidth="1"/>
    <col min="2583" max="2588" width="8.125" style="71" customWidth="1"/>
    <col min="2589" max="2816" width="9" style="71"/>
    <col min="2817" max="2817" width="4.375" style="71" customWidth="1"/>
    <col min="2818" max="2818" width="11.625" style="71" customWidth="1"/>
    <col min="2819" max="2831" width="0" style="71" hidden="1" customWidth="1"/>
    <col min="2832" max="2838" width="10.5" style="71" customWidth="1"/>
    <col min="2839" max="2844" width="8.125" style="71" customWidth="1"/>
    <col min="2845" max="3072" width="9" style="71"/>
    <col min="3073" max="3073" width="4.375" style="71" customWidth="1"/>
    <col min="3074" max="3074" width="11.625" style="71" customWidth="1"/>
    <col min="3075" max="3087" width="0" style="71" hidden="1" customWidth="1"/>
    <col min="3088" max="3094" width="10.5" style="71" customWidth="1"/>
    <col min="3095" max="3100" width="8.125" style="71" customWidth="1"/>
    <col min="3101" max="3328" width="9" style="71"/>
    <col min="3329" max="3329" width="4.375" style="71" customWidth="1"/>
    <col min="3330" max="3330" width="11.625" style="71" customWidth="1"/>
    <col min="3331" max="3343" width="0" style="71" hidden="1" customWidth="1"/>
    <col min="3344" max="3350" width="10.5" style="71" customWidth="1"/>
    <col min="3351" max="3356" width="8.125" style="71" customWidth="1"/>
    <col min="3357" max="3584" width="9" style="71"/>
    <col min="3585" max="3585" width="4.375" style="71" customWidth="1"/>
    <col min="3586" max="3586" width="11.625" style="71" customWidth="1"/>
    <col min="3587" max="3599" width="0" style="71" hidden="1" customWidth="1"/>
    <col min="3600" max="3606" width="10.5" style="71" customWidth="1"/>
    <col min="3607" max="3612" width="8.125" style="71" customWidth="1"/>
    <col min="3613" max="3840" width="9" style="71"/>
    <col min="3841" max="3841" width="4.375" style="71" customWidth="1"/>
    <col min="3842" max="3842" width="11.625" style="71" customWidth="1"/>
    <col min="3843" max="3855" width="0" style="71" hidden="1" customWidth="1"/>
    <col min="3856" max="3862" width="10.5" style="71" customWidth="1"/>
    <col min="3863" max="3868" width="8.125" style="71" customWidth="1"/>
    <col min="3869" max="4096" width="9" style="71"/>
    <col min="4097" max="4097" width="4.375" style="71" customWidth="1"/>
    <col min="4098" max="4098" width="11.625" style="71" customWidth="1"/>
    <col min="4099" max="4111" width="0" style="71" hidden="1" customWidth="1"/>
    <col min="4112" max="4118" width="10.5" style="71" customWidth="1"/>
    <col min="4119" max="4124" width="8.125" style="71" customWidth="1"/>
    <col min="4125" max="4352" width="9" style="71"/>
    <col min="4353" max="4353" width="4.375" style="71" customWidth="1"/>
    <col min="4354" max="4354" width="11.625" style="71" customWidth="1"/>
    <col min="4355" max="4367" width="0" style="71" hidden="1" customWidth="1"/>
    <col min="4368" max="4374" width="10.5" style="71" customWidth="1"/>
    <col min="4375" max="4380" width="8.125" style="71" customWidth="1"/>
    <col min="4381" max="4608" width="9" style="71"/>
    <col min="4609" max="4609" width="4.375" style="71" customWidth="1"/>
    <col min="4610" max="4610" width="11.625" style="71" customWidth="1"/>
    <col min="4611" max="4623" width="0" style="71" hidden="1" customWidth="1"/>
    <col min="4624" max="4630" width="10.5" style="71" customWidth="1"/>
    <col min="4631" max="4636" width="8.125" style="71" customWidth="1"/>
    <col min="4637" max="4864" width="9" style="71"/>
    <col min="4865" max="4865" width="4.375" style="71" customWidth="1"/>
    <col min="4866" max="4866" width="11.625" style="71" customWidth="1"/>
    <col min="4867" max="4879" width="0" style="71" hidden="1" customWidth="1"/>
    <col min="4880" max="4886" width="10.5" style="71" customWidth="1"/>
    <col min="4887" max="4892" width="8.125" style="71" customWidth="1"/>
    <col min="4893" max="5120" width="9" style="71"/>
    <col min="5121" max="5121" width="4.375" style="71" customWidth="1"/>
    <col min="5122" max="5122" width="11.625" style="71" customWidth="1"/>
    <col min="5123" max="5135" width="0" style="71" hidden="1" customWidth="1"/>
    <col min="5136" max="5142" width="10.5" style="71" customWidth="1"/>
    <col min="5143" max="5148" width="8.125" style="71" customWidth="1"/>
    <col min="5149" max="5376" width="9" style="71"/>
    <col min="5377" max="5377" width="4.375" style="71" customWidth="1"/>
    <col min="5378" max="5378" width="11.625" style="71" customWidth="1"/>
    <col min="5379" max="5391" width="0" style="71" hidden="1" customWidth="1"/>
    <col min="5392" max="5398" width="10.5" style="71" customWidth="1"/>
    <col min="5399" max="5404" width="8.125" style="71" customWidth="1"/>
    <col min="5405" max="5632" width="9" style="71"/>
    <col min="5633" max="5633" width="4.375" style="71" customWidth="1"/>
    <col min="5634" max="5634" width="11.625" style="71" customWidth="1"/>
    <col min="5635" max="5647" width="0" style="71" hidden="1" customWidth="1"/>
    <col min="5648" max="5654" width="10.5" style="71" customWidth="1"/>
    <col min="5655" max="5660" width="8.125" style="71" customWidth="1"/>
    <col min="5661" max="5888" width="9" style="71"/>
    <col min="5889" max="5889" width="4.375" style="71" customWidth="1"/>
    <col min="5890" max="5890" width="11.625" style="71" customWidth="1"/>
    <col min="5891" max="5903" width="0" style="71" hidden="1" customWidth="1"/>
    <col min="5904" max="5910" width="10.5" style="71" customWidth="1"/>
    <col min="5911" max="5916" width="8.125" style="71" customWidth="1"/>
    <col min="5917" max="6144" width="9" style="71"/>
    <col min="6145" max="6145" width="4.375" style="71" customWidth="1"/>
    <col min="6146" max="6146" width="11.625" style="71" customWidth="1"/>
    <col min="6147" max="6159" width="0" style="71" hidden="1" customWidth="1"/>
    <col min="6160" max="6166" width="10.5" style="71" customWidth="1"/>
    <col min="6167" max="6172" width="8.125" style="71" customWidth="1"/>
    <col min="6173" max="6400" width="9" style="71"/>
    <col min="6401" max="6401" width="4.375" style="71" customWidth="1"/>
    <col min="6402" max="6402" width="11.625" style="71" customWidth="1"/>
    <col min="6403" max="6415" width="0" style="71" hidden="1" customWidth="1"/>
    <col min="6416" max="6422" width="10.5" style="71" customWidth="1"/>
    <col min="6423" max="6428" width="8.125" style="71" customWidth="1"/>
    <col min="6429" max="6656" width="9" style="71"/>
    <col min="6657" max="6657" width="4.375" style="71" customWidth="1"/>
    <col min="6658" max="6658" width="11.625" style="71" customWidth="1"/>
    <col min="6659" max="6671" width="0" style="71" hidden="1" customWidth="1"/>
    <col min="6672" max="6678" width="10.5" style="71" customWidth="1"/>
    <col min="6679" max="6684" width="8.125" style="71" customWidth="1"/>
    <col min="6685" max="6912" width="9" style="71"/>
    <col min="6913" max="6913" width="4.375" style="71" customWidth="1"/>
    <col min="6914" max="6914" width="11.625" style="71" customWidth="1"/>
    <col min="6915" max="6927" width="0" style="71" hidden="1" customWidth="1"/>
    <col min="6928" max="6934" width="10.5" style="71" customWidth="1"/>
    <col min="6935" max="6940" width="8.125" style="71" customWidth="1"/>
    <col min="6941" max="7168" width="9" style="71"/>
    <col min="7169" max="7169" width="4.375" style="71" customWidth="1"/>
    <col min="7170" max="7170" width="11.625" style="71" customWidth="1"/>
    <col min="7171" max="7183" width="0" style="71" hidden="1" customWidth="1"/>
    <col min="7184" max="7190" width="10.5" style="71" customWidth="1"/>
    <col min="7191" max="7196" width="8.125" style="71" customWidth="1"/>
    <col min="7197" max="7424" width="9" style="71"/>
    <col min="7425" max="7425" width="4.375" style="71" customWidth="1"/>
    <col min="7426" max="7426" width="11.625" style="71" customWidth="1"/>
    <col min="7427" max="7439" width="0" style="71" hidden="1" customWidth="1"/>
    <col min="7440" max="7446" width="10.5" style="71" customWidth="1"/>
    <col min="7447" max="7452" width="8.125" style="71" customWidth="1"/>
    <col min="7453" max="7680" width="9" style="71"/>
    <col min="7681" max="7681" width="4.375" style="71" customWidth="1"/>
    <col min="7682" max="7682" width="11.625" style="71" customWidth="1"/>
    <col min="7683" max="7695" width="0" style="71" hidden="1" customWidth="1"/>
    <col min="7696" max="7702" width="10.5" style="71" customWidth="1"/>
    <col min="7703" max="7708" width="8.125" style="71" customWidth="1"/>
    <col min="7709" max="7936" width="9" style="71"/>
    <col min="7937" max="7937" width="4.375" style="71" customWidth="1"/>
    <col min="7938" max="7938" width="11.625" style="71" customWidth="1"/>
    <col min="7939" max="7951" width="0" style="71" hidden="1" customWidth="1"/>
    <col min="7952" max="7958" width="10.5" style="71" customWidth="1"/>
    <col min="7959" max="7964" width="8.125" style="71" customWidth="1"/>
    <col min="7965" max="8192" width="9" style="71"/>
    <col min="8193" max="8193" width="4.375" style="71" customWidth="1"/>
    <col min="8194" max="8194" width="11.625" style="71" customWidth="1"/>
    <col min="8195" max="8207" width="0" style="71" hidden="1" customWidth="1"/>
    <col min="8208" max="8214" width="10.5" style="71" customWidth="1"/>
    <col min="8215" max="8220" width="8.125" style="71" customWidth="1"/>
    <col min="8221" max="8448" width="9" style="71"/>
    <col min="8449" max="8449" width="4.375" style="71" customWidth="1"/>
    <col min="8450" max="8450" width="11.625" style="71" customWidth="1"/>
    <col min="8451" max="8463" width="0" style="71" hidden="1" customWidth="1"/>
    <col min="8464" max="8470" width="10.5" style="71" customWidth="1"/>
    <col min="8471" max="8476" width="8.125" style="71" customWidth="1"/>
    <col min="8477" max="8704" width="9" style="71"/>
    <col min="8705" max="8705" width="4.375" style="71" customWidth="1"/>
    <col min="8706" max="8706" width="11.625" style="71" customWidth="1"/>
    <col min="8707" max="8719" width="0" style="71" hidden="1" customWidth="1"/>
    <col min="8720" max="8726" width="10.5" style="71" customWidth="1"/>
    <col min="8727" max="8732" width="8.125" style="71" customWidth="1"/>
    <col min="8733" max="8960" width="9" style="71"/>
    <col min="8961" max="8961" width="4.375" style="71" customWidth="1"/>
    <col min="8962" max="8962" width="11.625" style="71" customWidth="1"/>
    <col min="8963" max="8975" width="0" style="71" hidden="1" customWidth="1"/>
    <col min="8976" max="8982" width="10.5" style="71" customWidth="1"/>
    <col min="8983" max="8988" width="8.125" style="71" customWidth="1"/>
    <col min="8989" max="9216" width="9" style="71"/>
    <col min="9217" max="9217" width="4.375" style="71" customWidth="1"/>
    <col min="9218" max="9218" width="11.625" style="71" customWidth="1"/>
    <col min="9219" max="9231" width="0" style="71" hidden="1" customWidth="1"/>
    <col min="9232" max="9238" width="10.5" style="71" customWidth="1"/>
    <col min="9239" max="9244" width="8.125" style="71" customWidth="1"/>
    <col min="9245" max="9472" width="9" style="71"/>
    <col min="9473" max="9473" width="4.375" style="71" customWidth="1"/>
    <col min="9474" max="9474" width="11.625" style="71" customWidth="1"/>
    <col min="9475" max="9487" width="0" style="71" hidden="1" customWidth="1"/>
    <col min="9488" max="9494" width="10.5" style="71" customWidth="1"/>
    <col min="9495" max="9500" width="8.125" style="71" customWidth="1"/>
    <col min="9501" max="9728" width="9" style="71"/>
    <col min="9729" max="9729" width="4.375" style="71" customWidth="1"/>
    <col min="9730" max="9730" width="11.625" style="71" customWidth="1"/>
    <col min="9731" max="9743" width="0" style="71" hidden="1" customWidth="1"/>
    <col min="9744" max="9750" width="10.5" style="71" customWidth="1"/>
    <col min="9751" max="9756" width="8.125" style="71" customWidth="1"/>
    <col min="9757" max="9984" width="9" style="71"/>
    <col min="9985" max="9985" width="4.375" style="71" customWidth="1"/>
    <col min="9986" max="9986" width="11.625" style="71" customWidth="1"/>
    <col min="9987" max="9999" width="0" style="71" hidden="1" customWidth="1"/>
    <col min="10000" max="10006" width="10.5" style="71" customWidth="1"/>
    <col min="10007" max="10012" width="8.125" style="71" customWidth="1"/>
    <col min="10013" max="10240" width="9" style="71"/>
    <col min="10241" max="10241" width="4.375" style="71" customWidth="1"/>
    <col min="10242" max="10242" width="11.625" style="71" customWidth="1"/>
    <col min="10243" max="10255" width="0" style="71" hidden="1" customWidth="1"/>
    <col min="10256" max="10262" width="10.5" style="71" customWidth="1"/>
    <col min="10263" max="10268" width="8.125" style="71" customWidth="1"/>
    <col min="10269" max="10496" width="9" style="71"/>
    <col min="10497" max="10497" width="4.375" style="71" customWidth="1"/>
    <col min="10498" max="10498" width="11.625" style="71" customWidth="1"/>
    <col min="10499" max="10511" width="0" style="71" hidden="1" customWidth="1"/>
    <col min="10512" max="10518" width="10.5" style="71" customWidth="1"/>
    <col min="10519" max="10524" width="8.125" style="71" customWidth="1"/>
    <col min="10525" max="10752" width="9" style="71"/>
    <col min="10753" max="10753" width="4.375" style="71" customWidth="1"/>
    <col min="10754" max="10754" width="11.625" style="71" customWidth="1"/>
    <col min="10755" max="10767" width="0" style="71" hidden="1" customWidth="1"/>
    <col min="10768" max="10774" width="10.5" style="71" customWidth="1"/>
    <col min="10775" max="10780" width="8.125" style="71" customWidth="1"/>
    <col min="10781" max="11008" width="9" style="71"/>
    <col min="11009" max="11009" width="4.375" style="71" customWidth="1"/>
    <col min="11010" max="11010" width="11.625" style="71" customWidth="1"/>
    <col min="11011" max="11023" width="0" style="71" hidden="1" customWidth="1"/>
    <col min="11024" max="11030" width="10.5" style="71" customWidth="1"/>
    <col min="11031" max="11036" width="8.125" style="71" customWidth="1"/>
    <col min="11037" max="11264" width="9" style="71"/>
    <col min="11265" max="11265" width="4.375" style="71" customWidth="1"/>
    <col min="11266" max="11266" width="11.625" style="71" customWidth="1"/>
    <col min="11267" max="11279" width="0" style="71" hidden="1" customWidth="1"/>
    <col min="11280" max="11286" width="10.5" style="71" customWidth="1"/>
    <col min="11287" max="11292" width="8.125" style="71" customWidth="1"/>
    <col min="11293" max="11520" width="9" style="71"/>
    <col min="11521" max="11521" width="4.375" style="71" customWidth="1"/>
    <col min="11522" max="11522" width="11.625" style="71" customWidth="1"/>
    <col min="11523" max="11535" width="0" style="71" hidden="1" customWidth="1"/>
    <col min="11536" max="11542" width="10.5" style="71" customWidth="1"/>
    <col min="11543" max="11548" width="8.125" style="71" customWidth="1"/>
    <col min="11549" max="11776" width="9" style="71"/>
    <col min="11777" max="11777" width="4.375" style="71" customWidth="1"/>
    <col min="11778" max="11778" width="11.625" style="71" customWidth="1"/>
    <col min="11779" max="11791" width="0" style="71" hidden="1" customWidth="1"/>
    <col min="11792" max="11798" width="10.5" style="71" customWidth="1"/>
    <col min="11799" max="11804" width="8.125" style="71" customWidth="1"/>
    <col min="11805" max="12032" width="9" style="71"/>
    <col min="12033" max="12033" width="4.375" style="71" customWidth="1"/>
    <col min="12034" max="12034" width="11.625" style="71" customWidth="1"/>
    <col min="12035" max="12047" width="0" style="71" hidden="1" customWidth="1"/>
    <col min="12048" max="12054" width="10.5" style="71" customWidth="1"/>
    <col min="12055" max="12060" width="8.125" style="71" customWidth="1"/>
    <col min="12061" max="12288" width="9" style="71"/>
    <col min="12289" max="12289" width="4.375" style="71" customWidth="1"/>
    <col min="12290" max="12290" width="11.625" style="71" customWidth="1"/>
    <col min="12291" max="12303" width="0" style="71" hidden="1" customWidth="1"/>
    <col min="12304" max="12310" width="10.5" style="71" customWidth="1"/>
    <col min="12311" max="12316" width="8.125" style="71" customWidth="1"/>
    <col min="12317" max="12544" width="9" style="71"/>
    <col min="12545" max="12545" width="4.375" style="71" customWidth="1"/>
    <col min="12546" max="12546" width="11.625" style="71" customWidth="1"/>
    <col min="12547" max="12559" width="0" style="71" hidden="1" customWidth="1"/>
    <col min="12560" max="12566" width="10.5" style="71" customWidth="1"/>
    <col min="12567" max="12572" width="8.125" style="71" customWidth="1"/>
    <col min="12573" max="12800" width="9" style="71"/>
    <col min="12801" max="12801" width="4.375" style="71" customWidth="1"/>
    <col min="12802" max="12802" width="11.625" style="71" customWidth="1"/>
    <col min="12803" max="12815" width="0" style="71" hidden="1" customWidth="1"/>
    <col min="12816" max="12822" width="10.5" style="71" customWidth="1"/>
    <col min="12823" max="12828" width="8.125" style="71" customWidth="1"/>
    <col min="12829" max="13056" width="9" style="71"/>
    <col min="13057" max="13057" width="4.375" style="71" customWidth="1"/>
    <col min="13058" max="13058" width="11.625" style="71" customWidth="1"/>
    <col min="13059" max="13071" width="0" style="71" hidden="1" customWidth="1"/>
    <col min="13072" max="13078" width="10.5" style="71" customWidth="1"/>
    <col min="13079" max="13084" width="8.125" style="71" customWidth="1"/>
    <col min="13085" max="13312" width="9" style="71"/>
    <col min="13313" max="13313" width="4.375" style="71" customWidth="1"/>
    <col min="13314" max="13314" width="11.625" style="71" customWidth="1"/>
    <col min="13315" max="13327" width="0" style="71" hidden="1" customWidth="1"/>
    <col min="13328" max="13334" width="10.5" style="71" customWidth="1"/>
    <col min="13335" max="13340" width="8.125" style="71" customWidth="1"/>
    <col min="13341" max="13568" width="9" style="71"/>
    <col min="13569" max="13569" width="4.375" style="71" customWidth="1"/>
    <col min="13570" max="13570" width="11.625" style="71" customWidth="1"/>
    <col min="13571" max="13583" width="0" style="71" hidden="1" customWidth="1"/>
    <col min="13584" max="13590" width="10.5" style="71" customWidth="1"/>
    <col min="13591" max="13596" width="8.125" style="71" customWidth="1"/>
    <col min="13597" max="13824" width="9" style="71"/>
    <col min="13825" max="13825" width="4.375" style="71" customWidth="1"/>
    <col min="13826" max="13826" width="11.625" style="71" customWidth="1"/>
    <col min="13827" max="13839" width="0" style="71" hidden="1" customWidth="1"/>
    <col min="13840" max="13846" width="10.5" style="71" customWidth="1"/>
    <col min="13847" max="13852" width="8.125" style="71" customWidth="1"/>
    <col min="13853" max="14080" width="9" style="71"/>
    <col min="14081" max="14081" width="4.375" style="71" customWidth="1"/>
    <col min="14082" max="14082" width="11.625" style="71" customWidth="1"/>
    <col min="14083" max="14095" width="0" style="71" hidden="1" customWidth="1"/>
    <col min="14096" max="14102" width="10.5" style="71" customWidth="1"/>
    <col min="14103" max="14108" width="8.125" style="71" customWidth="1"/>
    <col min="14109" max="14336" width="9" style="71"/>
    <col min="14337" max="14337" width="4.375" style="71" customWidth="1"/>
    <col min="14338" max="14338" width="11.625" style="71" customWidth="1"/>
    <col min="14339" max="14351" width="0" style="71" hidden="1" customWidth="1"/>
    <col min="14352" max="14358" width="10.5" style="71" customWidth="1"/>
    <col min="14359" max="14364" width="8.125" style="71" customWidth="1"/>
    <col min="14365" max="14592" width="9" style="71"/>
    <col min="14593" max="14593" width="4.375" style="71" customWidth="1"/>
    <col min="14594" max="14594" width="11.625" style="71" customWidth="1"/>
    <col min="14595" max="14607" width="0" style="71" hidden="1" customWidth="1"/>
    <col min="14608" max="14614" width="10.5" style="71" customWidth="1"/>
    <col min="14615" max="14620" width="8.125" style="71" customWidth="1"/>
    <col min="14621" max="14848" width="9" style="71"/>
    <col min="14849" max="14849" width="4.375" style="71" customWidth="1"/>
    <col min="14850" max="14850" width="11.625" style="71" customWidth="1"/>
    <col min="14851" max="14863" width="0" style="71" hidden="1" customWidth="1"/>
    <col min="14864" max="14870" width="10.5" style="71" customWidth="1"/>
    <col min="14871" max="14876" width="8.125" style="71" customWidth="1"/>
    <col min="14877" max="15104" width="9" style="71"/>
    <col min="15105" max="15105" width="4.375" style="71" customWidth="1"/>
    <col min="15106" max="15106" width="11.625" style="71" customWidth="1"/>
    <col min="15107" max="15119" width="0" style="71" hidden="1" customWidth="1"/>
    <col min="15120" max="15126" width="10.5" style="71" customWidth="1"/>
    <col min="15127" max="15132" width="8.125" style="71" customWidth="1"/>
    <col min="15133" max="15360" width="9" style="71"/>
    <col min="15361" max="15361" width="4.375" style="71" customWidth="1"/>
    <col min="15362" max="15362" width="11.625" style="71" customWidth="1"/>
    <col min="15363" max="15375" width="0" style="71" hidden="1" customWidth="1"/>
    <col min="15376" max="15382" width="10.5" style="71" customWidth="1"/>
    <col min="15383" max="15388" width="8.125" style="71" customWidth="1"/>
    <col min="15389" max="15616" width="9" style="71"/>
    <col min="15617" max="15617" width="4.375" style="71" customWidth="1"/>
    <col min="15618" max="15618" width="11.625" style="71" customWidth="1"/>
    <col min="15619" max="15631" width="0" style="71" hidden="1" customWidth="1"/>
    <col min="15632" max="15638" width="10.5" style="71" customWidth="1"/>
    <col min="15639" max="15644" width="8.125" style="71" customWidth="1"/>
    <col min="15645" max="15872" width="9" style="71"/>
    <col min="15873" max="15873" width="4.375" style="71" customWidth="1"/>
    <col min="15874" max="15874" width="11.625" style="71" customWidth="1"/>
    <col min="15875" max="15887" width="0" style="71" hidden="1" customWidth="1"/>
    <col min="15888" max="15894" width="10.5" style="71" customWidth="1"/>
    <col min="15895" max="15900" width="8.125" style="71" customWidth="1"/>
    <col min="15901" max="16128" width="9" style="71"/>
    <col min="16129" max="16129" width="4.375" style="71" customWidth="1"/>
    <col min="16130" max="16130" width="11.625" style="71" customWidth="1"/>
    <col min="16131" max="16143" width="0" style="71" hidden="1" customWidth="1"/>
    <col min="16144" max="16150" width="10.5" style="71" customWidth="1"/>
    <col min="16151" max="16156" width="8.125" style="71" customWidth="1"/>
    <col min="16157" max="16384" width="9" style="71"/>
  </cols>
  <sheetData>
    <row r="1" spans="1:34">
      <c r="A1" s="69" t="s">
        <v>38</v>
      </c>
      <c r="B1" s="70"/>
      <c r="C1" s="70"/>
      <c r="D1" s="70"/>
      <c r="E1" s="70"/>
      <c r="F1" s="70"/>
      <c r="G1" s="70"/>
      <c r="H1" s="70"/>
      <c r="I1" s="70"/>
      <c r="J1" s="70"/>
      <c r="K1" s="70"/>
      <c r="L1" s="70"/>
      <c r="M1" s="70"/>
      <c r="N1" s="70"/>
      <c r="O1" s="70"/>
      <c r="P1" s="70"/>
      <c r="R1" s="70"/>
      <c r="T1" s="70"/>
      <c r="U1" s="70" t="s">
        <v>39</v>
      </c>
      <c r="V1" s="70"/>
      <c r="W1" s="70"/>
      <c r="X1" s="70"/>
      <c r="Y1" s="70"/>
      <c r="AA1" s="71" t="s">
        <v>40</v>
      </c>
      <c r="AH1" s="71" t="s">
        <v>203</v>
      </c>
    </row>
    <row r="2" spans="1:34">
      <c r="A2" s="110"/>
      <c r="B2" s="111" t="s">
        <v>41</v>
      </c>
      <c r="C2" s="112">
        <v>2000</v>
      </c>
      <c r="D2" s="113">
        <v>2001</v>
      </c>
      <c r="E2" s="113">
        <v>2002</v>
      </c>
      <c r="F2" s="113">
        <v>2003</v>
      </c>
      <c r="G2" s="113">
        <v>2004</v>
      </c>
      <c r="H2" s="113">
        <v>2005</v>
      </c>
      <c r="I2" s="113">
        <v>2006</v>
      </c>
      <c r="J2" s="113">
        <v>2007</v>
      </c>
      <c r="K2" s="113">
        <v>2008</v>
      </c>
      <c r="L2" s="113">
        <v>2009</v>
      </c>
      <c r="M2" s="113">
        <v>2010</v>
      </c>
      <c r="N2" s="113">
        <v>2011</v>
      </c>
      <c r="O2" s="113">
        <v>2012</v>
      </c>
      <c r="P2" s="113">
        <v>2013</v>
      </c>
      <c r="Q2" s="113">
        <v>2014</v>
      </c>
      <c r="R2" s="113">
        <v>2015</v>
      </c>
      <c r="S2" s="113">
        <v>2016</v>
      </c>
      <c r="T2" s="113">
        <v>2017</v>
      </c>
      <c r="U2" s="113">
        <v>2018</v>
      </c>
      <c r="V2" s="294">
        <v>2019</v>
      </c>
      <c r="W2" s="114"/>
      <c r="X2" s="115"/>
      <c r="Y2" s="115"/>
      <c r="Z2" s="115"/>
      <c r="AA2" s="115"/>
      <c r="AB2" s="295"/>
    </row>
    <row r="3" spans="1:34">
      <c r="A3" s="116"/>
      <c r="B3" s="117"/>
      <c r="C3" s="118" t="s">
        <v>42</v>
      </c>
      <c r="D3" s="119" t="s">
        <v>43</v>
      </c>
      <c r="E3" s="119" t="s">
        <v>44</v>
      </c>
      <c r="F3" s="119" t="s">
        <v>45</v>
      </c>
      <c r="G3" s="119" t="s">
        <v>46</v>
      </c>
      <c r="H3" s="119" t="s">
        <v>47</v>
      </c>
      <c r="I3" s="119" t="s">
        <v>48</v>
      </c>
      <c r="J3" s="119" t="s">
        <v>49</v>
      </c>
      <c r="K3" s="86" t="s">
        <v>50</v>
      </c>
      <c r="L3" s="86" t="s">
        <v>51</v>
      </c>
      <c r="M3" s="86" t="s">
        <v>52</v>
      </c>
      <c r="N3" s="86" t="s">
        <v>53</v>
      </c>
      <c r="O3" s="86" t="s">
        <v>54</v>
      </c>
      <c r="P3" s="86" t="s">
        <v>55</v>
      </c>
      <c r="Q3" s="86" t="s">
        <v>56</v>
      </c>
      <c r="R3" s="86" t="s">
        <v>57</v>
      </c>
      <c r="S3" s="86" t="s">
        <v>58</v>
      </c>
      <c r="T3" s="86" t="s">
        <v>59</v>
      </c>
      <c r="U3" s="86" t="s">
        <v>60</v>
      </c>
      <c r="V3" s="296" t="s">
        <v>166</v>
      </c>
      <c r="W3" s="120" t="s">
        <v>204</v>
      </c>
      <c r="X3" s="86" t="s">
        <v>205</v>
      </c>
      <c r="Y3" s="86" t="s">
        <v>206</v>
      </c>
      <c r="Z3" s="86" t="s">
        <v>209</v>
      </c>
      <c r="AA3" s="86" t="s">
        <v>207</v>
      </c>
      <c r="AB3" s="297" t="s">
        <v>210</v>
      </c>
    </row>
    <row r="4" spans="1:34">
      <c r="A4" s="121"/>
      <c r="B4" s="122" t="s">
        <v>17</v>
      </c>
      <c r="C4" s="123"/>
      <c r="D4" s="124"/>
      <c r="E4" s="124"/>
      <c r="F4" s="124"/>
      <c r="G4" s="124"/>
      <c r="H4" s="124"/>
      <c r="I4" s="124"/>
      <c r="J4" s="124"/>
      <c r="K4" s="90"/>
      <c r="L4" s="125" t="s">
        <v>203</v>
      </c>
      <c r="M4" s="125" t="s">
        <v>159</v>
      </c>
      <c r="N4" s="125" t="s">
        <v>159</v>
      </c>
      <c r="O4" s="125" t="s">
        <v>159</v>
      </c>
      <c r="P4" s="125" t="s">
        <v>159</v>
      </c>
      <c r="Q4" s="125" t="s">
        <v>203</v>
      </c>
      <c r="R4" s="125" t="s">
        <v>203</v>
      </c>
      <c r="S4" s="125" t="s">
        <v>159</v>
      </c>
      <c r="T4" s="291" t="s">
        <v>61</v>
      </c>
      <c r="U4" s="125" t="s">
        <v>62</v>
      </c>
      <c r="V4" s="298" t="s">
        <v>62</v>
      </c>
      <c r="W4" s="120"/>
      <c r="X4" s="86"/>
      <c r="Y4" s="86"/>
      <c r="Z4" s="86"/>
      <c r="AA4" s="86"/>
      <c r="AB4" s="299"/>
    </row>
    <row r="5" spans="1:34">
      <c r="A5" s="81"/>
      <c r="B5" s="93" t="s">
        <v>24</v>
      </c>
      <c r="C5" s="126">
        <v>20381209</v>
      </c>
      <c r="D5" s="127">
        <v>19784388</v>
      </c>
      <c r="E5" s="127">
        <v>19144708</v>
      </c>
      <c r="F5" s="127">
        <v>19285155</v>
      </c>
      <c r="G5" s="127">
        <v>19441327</v>
      </c>
      <c r="H5" s="127">
        <v>19901837</v>
      </c>
      <c r="I5" s="127">
        <v>19694535.803324148</v>
      </c>
      <c r="J5" s="127">
        <v>19648605.050072826</v>
      </c>
      <c r="K5" s="127">
        <v>19065584.962816544</v>
      </c>
      <c r="L5" s="127">
        <v>17990427.710077036</v>
      </c>
      <c r="M5" s="127">
        <v>19286955.312773354</v>
      </c>
      <c r="N5" s="127">
        <v>19318275.856653668</v>
      </c>
      <c r="O5" s="127">
        <v>19110464.045331378</v>
      </c>
      <c r="P5" s="276">
        <v>19648995.820180811</v>
      </c>
      <c r="Q5" s="276">
        <v>20022232.577972867</v>
      </c>
      <c r="R5" s="276">
        <v>20276990.171331804</v>
      </c>
      <c r="S5" s="276">
        <v>20238534.988188382</v>
      </c>
      <c r="T5" s="276">
        <v>20484946</v>
      </c>
      <c r="U5" s="276">
        <v>20772589</v>
      </c>
      <c r="V5" s="276">
        <v>21213030</v>
      </c>
      <c r="W5" s="99">
        <f t="shared" ref="W5:AB6" si="0">ROUND((Q5-P5)/P5*100,1)</f>
        <v>1.9</v>
      </c>
      <c r="X5" s="100">
        <f t="shared" si="0"/>
        <v>1.3</v>
      </c>
      <c r="Y5" s="100">
        <f t="shared" si="0"/>
        <v>-0.2</v>
      </c>
      <c r="Z5" s="100">
        <f t="shared" si="0"/>
        <v>1.2</v>
      </c>
      <c r="AA5" s="100">
        <f t="shared" si="0"/>
        <v>1.4</v>
      </c>
      <c r="AB5" s="101">
        <f t="shared" si="0"/>
        <v>2.1</v>
      </c>
    </row>
    <row r="6" spans="1:34">
      <c r="A6" s="85">
        <v>1</v>
      </c>
      <c r="B6" s="108" t="s">
        <v>25</v>
      </c>
      <c r="C6" s="120">
        <v>6699488</v>
      </c>
      <c r="D6" s="86">
        <v>6558112</v>
      </c>
      <c r="E6" s="86">
        <v>5902716</v>
      </c>
      <c r="F6" s="86">
        <v>5981080</v>
      </c>
      <c r="G6" s="86">
        <v>6027118</v>
      </c>
      <c r="H6" s="86">
        <v>6154327</v>
      </c>
      <c r="I6" s="86">
        <v>6067579.8033241481</v>
      </c>
      <c r="J6" s="86">
        <v>6074903.0500728264</v>
      </c>
      <c r="K6" s="86">
        <v>5876251.9628165439</v>
      </c>
      <c r="L6" s="86">
        <v>5767150.7100770362</v>
      </c>
      <c r="M6" s="86">
        <v>6206255.3127733544</v>
      </c>
      <c r="N6" s="86">
        <v>6185613.856653668</v>
      </c>
      <c r="O6" s="86">
        <v>6092242.0453313775</v>
      </c>
      <c r="P6" s="277">
        <v>6196243.820180811</v>
      </c>
      <c r="Q6" s="277">
        <v>6349266.5779728666</v>
      </c>
      <c r="R6" s="277">
        <v>6446577.1713318042</v>
      </c>
      <c r="S6" s="277">
        <v>6361931.9881883822</v>
      </c>
      <c r="T6" s="277">
        <v>6442098</v>
      </c>
      <c r="U6" s="277">
        <v>6590336</v>
      </c>
      <c r="V6" s="277">
        <v>6659864</v>
      </c>
      <c r="W6" s="102">
        <f t="shared" si="0"/>
        <v>2.5</v>
      </c>
      <c r="X6" s="103">
        <f t="shared" si="0"/>
        <v>1.5</v>
      </c>
      <c r="Y6" s="103">
        <f t="shared" si="0"/>
        <v>-1.3</v>
      </c>
      <c r="Z6" s="103">
        <f t="shared" si="0"/>
        <v>1.3</v>
      </c>
      <c r="AA6" s="103">
        <f t="shared" si="0"/>
        <v>2.2999999999999998</v>
      </c>
      <c r="AB6" s="104">
        <f t="shared" si="0"/>
        <v>1.1000000000000001</v>
      </c>
    </row>
    <row r="7" spans="1:34">
      <c r="A7" s="85">
        <v>2</v>
      </c>
      <c r="B7" s="108" t="s">
        <v>26</v>
      </c>
      <c r="C7" s="120">
        <v>2924190</v>
      </c>
      <c r="D7" s="86">
        <v>2889916</v>
      </c>
      <c r="E7" s="86">
        <v>2822870</v>
      </c>
      <c r="F7" s="86">
        <v>2845675</v>
      </c>
      <c r="G7" s="86">
        <v>2884172</v>
      </c>
      <c r="H7" s="86">
        <v>2998222</v>
      </c>
      <c r="I7" s="86">
        <v>3044431</v>
      </c>
      <c r="J7" s="86">
        <v>3065743</v>
      </c>
      <c r="K7" s="86">
        <v>2927583</v>
      </c>
      <c r="L7" s="86">
        <v>2797433</v>
      </c>
      <c r="M7" s="86">
        <v>3062696</v>
      </c>
      <c r="N7" s="86">
        <v>3061628</v>
      </c>
      <c r="O7" s="86">
        <v>2978481</v>
      </c>
      <c r="P7" s="277">
        <v>3084636</v>
      </c>
      <c r="Q7" s="277">
        <v>3119428</v>
      </c>
      <c r="R7" s="277">
        <v>3211132</v>
      </c>
      <c r="S7" s="277">
        <v>3195144</v>
      </c>
      <c r="T7" s="277">
        <v>3462288</v>
      </c>
      <c r="U7" s="277">
        <v>3557241</v>
      </c>
      <c r="V7" s="277">
        <v>3680098</v>
      </c>
      <c r="W7" s="102">
        <f t="shared" ref="W7:AB7" si="1">(Q7-P7)/P7*100</f>
        <v>1.1279126613318395</v>
      </c>
      <c r="X7" s="103">
        <f t="shared" si="1"/>
        <v>2.9397697270140553</v>
      </c>
      <c r="Y7" s="103">
        <f t="shared" si="1"/>
        <v>-0.49789295488320007</v>
      </c>
      <c r="Z7" s="103">
        <f t="shared" si="1"/>
        <v>8.3609377229946453</v>
      </c>
      <c r="AA7" s="103">
        <f t="shared" si="1"/>
        <v>2.7424928255535068</v>
      </c>
      <c r="AB7" s="104">
        <f t="shared" si="1"/>
        <v>3.4537159557083705</v>
      </c>
    </row>
    <row r="8" spans="1:34">
      <c r="A8" s="85">
        <v>3</v>
      </c>
      <c r="B8" s="108" t="s">
        <v>27</v>
      </c>
      <c r="C8" s="120">
        <v>1797958</v>
      </c>
      <c r="D8" s="86">
        <v>1752987</v>
      </c>
      <c r="E8" s="86">
        <v>1712911</v>
      </c>
      <c r="F8" s="86">
        <v>1749188</v>
      </c>
      <c r="G8" s="86">
        <v>1784065</v>
      </c>
      <c r="H8" s="86">
        <v>1858810</v>
      </c>
      <c r="I8" s="86">
        <v>1875341</v>
      </c>
      <c r="J8" s="86">
        <v>1858753</v>
      </c>
      <c r="K8" s="86">
        <v>1764285</v>
      </c>
      <c r="L8" s="86">
        <v>1692078</v>
      </c>
      <c r="M8" s="86">
        <v>1790336</v>
      </c>
      <c r="N8" s="86">
        <v>1849758</v>
      </c>
      <c r="O8" s="86">
        <v>1873324</v>
      </c>
      <c r="P8" s="277">
        <v>1898987</v>
      </c>
      <c r="Q8" s="277">
        <v>1907652</v>
      </c>
      <c r="R8" s="277">
        <v>1934110</v>
      </c>
      <c r="S8" s="277">
        <v>1995074</v>
      </c>
      <c r="T8" s="277">
        <v>2150355</v>
      </c>
      <c r="U8" s="277">
        <v>2166930</v>
      </c>
      <c r="V8" s="277">
        <v>2256345</v>
      </c>
      <c r="W8" s="102">
        <f t="shared" ref="W8:AB15" si="2">ROUND((Q8-P8)/P8*100,1)</f>
        <v>0.5</v>
      </c>
      <c r="X8" s="103">
        <f t="shared" si="2"/>
        <v>1.4</v>
      </c>
      <c r="Y8" s="103">
        <f t="shared" si="2"/>
        <v>3.2</v>
      </c>
      <c r="Z8" s="103">
        <f t="shared" si="2"/>
        <v>7.8</v>
      </c>
      <c r="AA8" s="103">
        <f t="shared" si="2"/>
        <v>0.8</v>
      </c>
      <c r="AB8" s="104">
        <f t="shared" si="2"/>
        <v>4.0999999999999996</v>
      </c>
    </row>
    <row r="9" spans="1:34">
      <c r="A9" s="85">
        <v>4</v>
      </c>
      <c r="B9" s="108" t="s">
        <v>28</v>
      </c>
      <c r="C9" s="120">
        <v>2597590</v>
      </c>
      <c r="D9" s="86">
        <v>2429194</v>
      </c>
      <c r="E9" s="86">
        <v>2501954</v>
      </c>
      <c r="F9" s="86">
        <v>2548675</v>
      </c>
      <c r="G9" s="86">
        <v>2570772</v>
      </c>
      <c r="H9" s="86">
        <v>2654911</v>
      </c>
      <c r="I9" s="86">
        <v>2742541</v>
      </c>
      <c r="J9" s="86">
        <v>2761210</v>
      </c>
      <c r="K9" s="86">
        <v>2735490</v>
      </c>
      <c r="L9" s="86">
        <v>2374455</v>
      </c>
      <c r="M9" s="86">
        <v>2526779</v>
      </c>
      <c r="N9" s="86">
        <v>2470699</v>
      </c>
      <c r="O9" s="86">
        <v>2607146</v>
      </c>
      <c r="P9" s="277">
        <v>2668046</v>
      </c>
      <c r="Q9" s="277">
        <v>2711013</v>
      </c>
      <c r="R9" s="277">
        <v>2741547</v>
      </c>
      <c r="S9" s="277">
        <v>2680800</v>
      </c>
      <c r="T9" s="277">
        <v>2796370</v>
      </c>
      <c r="U9" s="277">
        <v>2781002</v>
      </c>
      <c r="V9" s="277">
        <v>2825674</v>
      </c>
      <c r="W9" s="102">
        <f t="shared" si="2"/>
        <v>1.6</v>
      </c>
      <c r="X9" s="103">
        <f t="shared" si="2"/>
        <v>1.1000000000000001</v>
      </c>
      <c r="Y9" s="103">
        <f t="shared" si="2"/>
        <v>-2.2000000000000002</v>
      </c>
      <c r="Z9" s="103">
        <f t="shared" si="2"/>
        <v>4.3</v>
      </c>
      <c r="AA9" s="103">
        <f t="shared" si="2"/>
        <v>-0.5</v>
      </c>
      <c r="AB9" s="104">
        <f t="shared" si="2"/>
        <v>1.6</v>
      </c>
    </row>
    <row r="10" spans="1:34">
      <c r="A10" s="85">
        <v>5</v>
      </c>
      <c r="B10" s="108" t="s">
        <v>29</v>
      </c>
      <c r="C10" s="120">
        <v>1154821</v>
      </c>
      <c r="D10" s="86">
        <v>1139753</v>
      </c>
      <c r="E10" s="86">
        <v>1129022</v>
      </c>
      <c r="F10" s="86">
        <v>1135851</v>
      </c>
      <c r="G10" s="86">
        <v>1139462</v>
      </c>
      <c r="H10" s="86">
        <v>1163868</v>
      </c>
      <c r="I10" s="86">
        <v>1087154</v>
      </c>
      <c r="J10" s="86">
        <v>1076988</v>
      </c>
      <c r="K10" s="86">
        <v>1054808</v>
      </c>
      <c r="L10" s="86">
        <v>1024428</v>
      </c>
      <c r="M10" s="86">
        <v>1064956</v>
      </c>
      <c r="N10" s="86">
        <v>1093778</v>
      </c>
      <c r="O10" s="86">
        <v>1065233</v>
      </c>
      <c r="P10" s="277">
        <v>1091078</v>
      </c>
      <c r="Q10" s="277">
        <v>1098740</v>
      </c>
      <c r="R10" s="277">
        <v>1085538</v>
      </c>
      <c r="S10" s="277">
        <v>1121814</v>
      </c>
      <c r="T10" s="277">
        <v>1036314</v>
      </c>
      <c r="U10" s="277">
        <v>1031666</v>
      </c>
      <c r="V10" s="277">
        <v>1046737</v>
      </c>
      <c r="W10" s="102">
        <f t="shared" si="2"/>
        <v>0.7</v>
      </c>
      <c r="X10" s="103">
        <f t="shared" si="2"/>
        <v>-1.2</v>
      </c>
      <c r="Y10" s="103">
        <f t="shared" si="2"/>
        <v>3.3</v>
      </c>
      <c r="Z10" s="103">
        <f t="shared" si="2"/>
        <v>-7.6</v>
      </c>
      <c r="AA10" s="103">
        <f t="shared" si="2"/>
        <v>-0.4</v>
      </c>
      <c r="AB10" s="104">
        <f t="shared" si="2"/>
        <v>1.5</v>
      </c>
    </row>
    <row r="11" spans="1:34">
      <c r="A11" s="85">
        <v>6</v>
      </c>
      <c r="B11" s="108" t="s">
        <v>30</v>
      </c>
      <c r="C11" s="120">
        <v>2504580</v>
      </c>
      <c r="D11" s="86">
        <v>2427698</v>
      </c>
      <c r="E11" s="86">
        <v>2393277</v>
      </c>
      <c r="F11" s="86">
        <v>2424962</v>
      </c>
      <c r="G11" s="86">
        <v>2469002</v>
      </c>
      <c r="H11" s="86">
        <v>2518709</v>
      </c>
      <c r="I11" s="86">
        <v>2449814</v>
      </c>
      <c r="J11" s="86">
        <v>2407739</v>
      </c>
      <c r="K11" s="86">
        <v>2445024</v>
      </c>
      <c r="L11" s="86">
        <v>2152927</v>
      </c>
      <c r="M11" s="86">
        <v>2358740</v>
      </c>
      <c r="N11" s="86">
        <v>2363777</v>
      </c>
      <c r="O11" s="86">
        <v>2288843</v>
      </c>
      <c r="P11" s="277">
        <v>2406327</v>
      </c>
      <c r="Q11" s="277">
        <v>2464472</v>
      </c>
      <c r="R11" s="277">
        <v>2476230</v>
      </c>
      <c r="S11" s="277">
        <v>2526031</v>
      </c>
      <c r="T11" s="277">
        <v>2339016</v>
      </c>
      <c r="U11" s="277">
        <v>2389502</v>
      </c>
      <c r="V11" s="277">
        <v>2409054</v>
      </c>
      <c r="W11" s="102">
        <f t="shared" si="2"/>
        <v>2.4</v>
      </c>
      <c r="X11" s="103">
        <f t="shared" si="2"/>
        <v>0.5</v>
      </c>
      <c r="Y11" s="103">
        <f t="shared" si="2"/>
        <v>2</v>
      </c>
      <c r="Z11" s="103">
        <f t="shared" si="2"/>
        <v>-7.4</v>
      </c>
      <c r="AA11" s="103">
        <f t="shared" si="2"/>
        <v>2.2000000000000002</v>
      </c>
      <c r="AB11" s="104">
        <f t="shared" si="2"/>
        <v>0.8</v>
      </c>
    </row>
    <row r="12" spans="1:34">
      <c r="A12" s="85">
        <v>7</v>
      </c>
      <c r="B12" s="108" t="s">
        <v>31</v>
      </c>
      <c r="C12" s="120">
        <v>1070674</v>
      </c>
      <c r="D12" s="86">
        <v>997082</v>
      </c>
      <c r="E12" s="86">
        <v>1003921</v>
      </c>
      <c r="F12" s="86">
        <v>986449</v>
      </c>
      <c r="G12" s="86">
        <v>978114</v>
      </c>
      <c r="H12" s="86">
        <v>975112</v>
      </c>
      <c r="I12" s="86">
        <v>948964</v>
      </c>
      <c r="J12" s="86">
        <v>936848</v>
      </c>
      <c r="K12" s="86">
        <v>888773</v>
      </c>
      <c r="L12" s="86">
        <v>856859</v>
      </c>
      <c r="M12" s="86">
        <v>905848</v>
      </c>
      <c r="N12" s="86">
        <v>919633</v>
      </c>
      <c r="O12" s="86">
        <v>914812</v>
      </c>
      <c r="P12" s="277">
        <v>903811</v>
      </c>
      <c r="Q12" s="277">
        <v>938078</v>
      </c>
      <c r="R12" s="277">
        <v>942450</v>
      </c>
      <c r="S12" s="277">
        <v>937353</v>
      </c>
      <c r="T12" s="277">
        <v>896022</v>
      </c>
      <c r="U12" s="277">
        <v>900090</v>
      </c>
      <c r="V12" s="277">
        <v>920851</v>
      </c>
      <c r="W12" s="102">
        <f t="shared" si="2"/>
        <v>3.8</v>
      </c>
      <c r="X12" s="103">
        <f t="shared" si="2"/>
        <v>0.5</v>
      </c>
      <c r="Y12" s="103">
        <f t="shared" si="2"/>
        <v>-0.5</v>
      </c>
      <c r="Z12" s="103">
        <f t="shared" si="2"/>
        <v>-4.4000000000000004</v>
      </c>
      <c r="AA12" s="103">
        <f t="shared" si="2"/>
        <v>0.5</v>
      </c>
      <c r="AB12" s="104">
        <f t="shared" si="2"/>
        <v>2.2999999999999998</v>
      </c>
    </row>
    <row r="13" spans="1:34">
      <c r="A13" s="85">
        <v>8</v>
      </c>
      <c r="B13" s="108" t="s">
        <v>32</v>
      </c>
      <c r="C13" s="120">
        <v>703303</v>
      </c>
      <c r="D13" s="86">
        <v>674476</v>
      </c>
      <c r="E13" s="86">
        <v>706258</v>
      </c>
      <c r="F13" s="86">
        <v>679093</v>
      </c>
      <c r="G13" s="86">
        <v>673617</v>
      </c>
      <c r="H13" s="86">
        <v>666460</v>
      </c>
      <c r="I13" s="86">
        <v>610614</v>
      </c>
      <c r="J13" s="86">
        <v>607291</v>
      </c>
      <c r="K13" s="86">
        <v>570247</v>
      </c>
      <c r="L13" s="86">
        <v>550522</v>
      </c>
      <c r="M13" s="86">
        <v>565220</v>
      </c>
      <c r="N13" s="86">
        <v>580077</v>
      </c>
      <c r="O13" s="86">
        <v>576057</v>
      </c>
      <c r="P13" s="277">
        <v>591749</v>
      </c>
      <c r="Q13" s="277">
        <v>604103</v>
      </c>
      <c r="R13" s="277">
        <v>613445</v>
      </c>
      <c r="S13" s="277">
        <v>591664</v>
      </c>
      <c r="T13" s="277">
        <v>573466</v>
      </c>
      <c r="U13" s="277">
        <v>570788</v>
      </c>
      <c r="V13" s="277">
        <v>596078</v>
      </c>
      <c r="W13" s="102">
        <f t="shared" si="2"/>
        <v>2.1</v>
      </c>
      <c r="X13" s="103">
        <f t="shared" si="2"/>
        <v>1.5</v>
      </c>
      <c r="Y13" s="103">
        <f t="shared" si="2"/>
        <v>-3.6</v>
      </c>
      <c r="Z13" s="103">
        <f t="shared" si="2"/>
        <v>-3.1</v>
      </c>
      <c r="AA13" s="103">
        <f t="shared" si="2"/>
        <v>-0.5</v>
      </c>
      <c r="AB13" s="104">
        <f t="shared" si="2"/>
        <v>4.4000000000000004</v>
      </c>
    </row>
    <row r="14" spans="1:34">
      <c r="A14" s="85">
        <v>9</v>
      </c>
      <c r="B14" s="108" t="s">
        <v>33</v>
      </c>
      <c r="C14" s="120">
        <v>378601</v>
      </c>
      <c r="D14" s="86">
        <v>380068</v>
      </c>
      <c r="E14" s="86">
        <v>406849</v>
      </c>
      <c r="F14" s="86">
        <v>399915</v>
      </c>
      <c r="G14" s="86">
        <v>391734</v>
      </c>
      <c r="H14" s="86">
        <v>395727</v>
      </c>
      <c r="I14" s="86">
        <v>391149</v>
      </c>
      <c r="J14" s="86">
        <v>390323</v>
      </c>
      <c r="K14" s="86">
        <v>357046</v>
      </c>
      <c r="L14" s="86">
        <v>340761</v>
      </c>
      <c r="M14" s="86">
        <v>353725</v>
      </c>
      <c r="N14" s="86">
        <v>349632</v>
      </c>
      <c r="O14" s="86">
        <v>279503</v>
      </c>
      <c r="P14" s="277">
        <v>368614</v>
      </c>
      <c r="Q14" s="277">
        <v>366420</v>
      </c>
      <c r="R14" s="277">
        <v>380575</v>
      </c>
      <c r="S14" s="277">
        <v>392340</v>
      </c>
      <c r="T14" s="277">
        <v>349452</v>
      </c>
      <c r="U14" s="277">
        <v>350886</v>
      </c>
      <c r="V14" s="277">
        <v>367716</v>
      </c>
      <c r="W14" s="102">
        <f t="shared" si="2"/>
        <v>-0.6</v>
      </c>
      <c r="X14" s="103">
        <f t="shared" si="2"/>
        <v>3.9</v>
      </c>
      <c r="Y14" s="103">
        <f t="shared" si="2"/>
        <v>3.1</v>
      </c>
      <c r="Z14" s="103">
        <f t="shared" si="2"/>
        <v>-10.9</v>
      </c>
      <c r="AA14" s="103">
        <f t="shared" si="2"/>
        <v>0.4</v>
      </c>
      <c r="AB14" s="104">
        <f t="shared" si="2"/>
        <v>4.8</v>
      </c>
    </row>
    <row r="15" spans="1:34">
      <c r="A15" s="89">
        <v>10</v>
      </c>
      <c r="B15" s="109" t="s">
        <v>34</v>
      </c>
      <c r="C15" s="128">
        <v>550004</v>
      </c>
      <c r="D15" s="90">
        <v>535102</v>
      </c>
      <c r="E15" s="90">
        <v>564930</v>
      </c>
      <c r="F15" s="90">
        <v>534267</v>
      </c>
      <c r="G15" s="90">
        <v>523271</v>
      </c>
      <c r="H15" s="90">
        <v>515691</v>
      </c>
      <c r="I15" s="90">
        <v>476948</v>
      </c>
      <c r="J15" s="90">
        <v>468807</v>
      </c>
      <c r="K15" s="90">
        <v>446077</v>
      </c>
      <c r="L15" s="90">
        <v>433814</v>
      </c>
      <c r="M15" s="90">
        <v>452400</v>
      </c>
      <c r="N15" s="90">
        <v>443680</v>
      </c>
      <c r="O15" s="90">
        <v>434823</v>
      </c>
      <c r="P15" s="278">
        <v>439504</v>
      </c>
      <c r="Q15" s="278">
        <v>463060</v>
      </c>
      <c r="R15" s="278">
        <v>445386</v>
      </c>
      <c r="S15" s="278">
        <v>436383</v>
      </c>
      <c r="T15" s="278">
        <v>439565</v>
      </c>
      <c r="U15" s="278">
        <v>434148</v>
      </c>
      <c r="V15" s="278">
        <v>450613</v>
      </c>
      <c r="W15" s="105">
        <f t="shared" si="2"/>
        <v>5.4</v>
      </c>
      <c r="X15" s="106">
        <f t="shared" si="2"/>
        <v>-3.8</v>
      </c>
      <c r="Y15" s="106">
        <f t="shared" si="2"/>
        <v>-2</v>
      </c>
      <c r="Z15" s="106">
        <f t="shared" si="2"/>
        <v>0.7</v>
      </c>
      <c r="AA15" s="106">
        <f t="shared" si="2"/>
        <v>-1.2</v>
      </c>
      <c r="AB15" s="107">
        <f t="shared" si="2"/>
        <v>3.8</v>
      </c>
    </row>
    <row r="17" spans="1:28">
      <c r="A17" s="70"/>
      <c r="B17" s="70"/>
      <c r="C17" s="70"/>
      <c r="D17" s="70"/>
      <c r="E17" s="70"/>
      <c r="F17" s="70"/>
      <c r="G17" s="70"/>
      <c r="H17" s="70"/>
      <c r="I17" s="70"/>
      <c r="J17" s="70"/>
      <c r="K17" s="70"/>
      <c r="L17" s="70"/>
      <c r="M17" s="70"/>
      <c r="N17" s="70"/>
      <c r="O17" s="70"/>
      <c r="P17" s="70"/>
      <c r="Q17" s="70"/>
      <c r="R17" s="70"/>
      <c r="S17" s="70"/>
      <c r="T17" s="70"/>
      <c r="U17" s="70"/>
      <c r="V17" s="70"/>
      <c r="W17" s="70"/>
      <c r="X17" s="70"/>
      <c r="Y17" s="70"/>
      <c r="Z17" s="70"/>
    </row>
    <row r="18" spans="1:28">
      <c r="A18" s="129" t="s">
        <v>63</v>
      </c>
      <c r="B18" s="69" t="s">
        <v>64</v>
      </c>
      <c r="C18" s="70"/>
      <c r="D18" s="70"/>
      <c r="E18" s="70"/>
      <c r="F18" s="70"/>
      <c r="G18" s="70"/>
      <c r="H18" s="70"/>
      <c r="I18" s="70"/>
      <c r="J18" s="70"/>
      <c r="K18" s="70"/>
      <c r="L18" s="70"/>
      <c r="M18" s="70"/>
      <c r="N18" s="70"/>
      <c r="O18" s="70"/>
      <c r="P18" s="70"/>
      <c r="Q18" s="70"/>
      <c r="R18" s="70"/>
      <c r="T18" s="70"/>
      <c r="U18" s="70" t="s">
        <v>39</v>
      </c>
      <c r="V18" s="70"/>
      <c r="W18" s="70"/>
      <c r="X18" s="70"/>
      <c r="Y18" s="70"/>
      <c r="AA18" s="71" t="s">
        <v>40</v>
      </c>
    </row>
    <row r="19" spans="1:28">
      <c r="A19" s="110"/>
      <c r="B19" s="111" t="s">
        <v>41</v>
      </c>
      <c r="C19" s="113">
        <v>2000</v>
      </c>
      <c r="D19" s="113">
        <v>2001</v>
      </c>
      <c r="E19" s="113">
        <v>2002</v>
      </c>
      <c r="F19" s="113">
        <v>2003</v>
      </c>
      <c r="G19" s="113">
        <v>2004</v>
      </c>
      <c r="H19" s="113">
        <v>2005</v>
      </c>
      <c r="I19" s="113">
        <v>2006</v>
      </c>
      <c r="J19" s="113">
        <v>2007</v>
      </c>
      <c r="K19" s="113">
        <v>2008</v>
      </c>
      <c r="L19" s="113">
        <v>2009</v>
      </c>
      <c r="M19" s="113">
        <v>2010</v>
      </c>
      <c r="N19" s="113">
        <v>2011</v>
      </c>
      <c r="O19" s="113">
        <v>2012</v>
      </c>
      <c r="P19" s="113">
        <v>2013</v>
      </c>
      <c r="Q19" s="113">
        <v>2014</v>
      </c>
      <c r="R19" s="113">
        <v>2015</v>
      </c>
      <c r="S19" s="113">
        <v>2016</v>
      </c>
      <c r="T19" s="113">
        <v>2017</v>
      </c>
      <c r="U19" s="113">
        <v>2018</v>
      </c>
      <c r="V19" s="294">
        <v>2019</v>
      </c>
      <c r="W19" s="114"/>
      <c r="X19" s="115"/>
      <c r="Y19" s="115"/>
      <c r="Z19" s="115"/>
      <c r="AA19" s="115"/>
      <c r="AB19" s="295"/>
    </row>
    <row r="20" spans="1:28">
      <c r="A20" s="116"/>
      <c r="B20" s="117"/>
      <c r="C20" s="119" t="s">
        <v>42</v>
      </c>
      <c r="D20" s="119" t="s">
        <v>43</v>
      </c>
      <c r="E20" s="119" t="s">
        <v>44</v>
      </c>
      <c r="F20" s="119" t="s">
        <v>45</v>
      </c>
      <c r="G20" s="119" t="s">
        <v>46</v>
      </c>
      <c r="H20" s="119" t="s">
        <v>47</v>
      </c>
      <c r="I20" s="119" t="s">
        <v>48</v>
      </c>
      <c r="J20" s="119" t="s">
        <v>49</v>
      </c>
      <c r="K20" s="86" t="s">
        <v>50</v>
      </c>
      <c r="L20" s="86" t="s">
        <v>51</v>
      </c>
      <c r="M20" s="86" t="s">
        <v>52</v>
      </c>
      <c r="N20" s="86" t="s">
        <v>53</v>
      </c>
      <c r="O20" s="86" t="s">
        <v>54</v>
      </c>
      <c r="P20" s="86" t="s">
        <v>55</v>
      </c>
      <c r="Q20" s="86" t="s">
        <v>56</v>
      </c>
      <c r="R20" s="86" t="s">
        <v>57</v>
      </c>
      <c r="S20" s="86" t="s">
        <v>58</v>
      </c>
      <c r="T20" s="86" t="s">
        <v>59</v>
      </c>
      <c r="U20" s="86" t="s">
        <v>60</v>
      </c>
      <c r="V20" s="296" t="s">
        <v>166</v>
      </c>
      <c r="W20" s="120" t="s">
        <v>307</v>
      </c>
      <c r="X20" s="86" t="s">
        <v>208</v>
      </c>
      <c r="Y20" s="86" t="s">
        <v>308</v>
      </c>
      <c r="Z20" s="86" t="s">
        <v>309</v>
      </c>
      <c r="AA20" s="86" t="s">
        <v>310</v>
      </c>
      <c r="AB20" s="297" t="s">
        <v>311</v>
      </c>
    </row>
    <row r="21" spans="1:28">
      <c r="A21" s="121"/>
      <c r="B21" s="122" t="s">
        <v>17</v>
      </c>
      <c r="C21" s="86"/>
      <c r="D21" s="86"/>
      <c r="E21" s="86"/>
      <c r="F21" s="86"/>
      <c r="G21" s="86"/>
      <c r="H21" s="86"/>
      <c r="I21" s="86"/>
      <c r="J21" s="86"/>
      <c r="K21" s="86"/>
      <c r="L21" s="130" t="s">
        <v>312</v>
      </c>
      <c r="M21" s="130" t="s">
        <v>313</v>
      </c>
      <c r="N21" s="130" t="s">
        <v>312</v>
      </c>
      <c r="O21" s="130" t="s">
        <v>313</v>
      </c>
      <c r="P21" s="125" t="s">
        <v>313</v>
      </c>
      <c r="Q21" s="125" t="s">
        <v>312</v>
      </c>
      <c r="R21" s="125" t="s">
        <v>313</v>
      </c>
      <c r="S21" s="125" t="s">
        <v>313</v>
      </c>
      <c r="T21" s="291" t="s">
        <v>61</v>
      </c>
      <c r="U21" s="125" t="s">
        <v>62</v>
      </c>
      <c r="V21" s="298" t="s">
        <v>62</v>
      </c>
      <c r="W21" s="120"/>
      <c r="X21" s="86"/>
      <c r="Y21" s="86"/>
      <c r="Z21" s="86"/>
      <c r="AA21" s="86"/>
      <c r="AB21" s="299"/>
    </row>
    <row r="22" spans="1:28">
      <c r="A22" s="81"/>
      <c r="B22" s="93" t="s">
        <v>24</v>
      </c>
      <c r="C22" s="126">
        <v>20336615</v>
      </c>
      <c r="D22" s="127">
        <v>20263967</v>
      </c>
      <c r="E22" s="127">
        <v>19975742</v>
      </c>
      <c r="F22" s="127">
        <v>19793033</v>
      </c>
      <c r="G22" s="127">
        <v>20010092</v>
      </c>
      <c r="H22" s="127">
        <v>20020257</v>
      </c>
      <c r="I22" s="127">
        <v>20585962.278674982</v>
      </c>
      <c r="J22" s="127">
        <v>20380894.034614086</v>
      </c>
      <c r="K22" s="127">
        <v>19701942.465813342</v>
      </c>
      <c r="L22" s="127">
        <v>18565577.334442247</v>
      </c>
      <c r="M22" s="127">
        <v>19551886.27648519</v>
      </c>
      <c r="N22" s="127">
        <v>19323190.868663236</v>
      </c>
      <c r="O22" s="127">
        <v>19073177.52394066</v>
      </c>
      <c r="P22" s="276">
        <v>19562597.162714183</v>
      </c>
      <c r="Q22" s="276">
        <v>20332766.42951915</v>
      </c>
      <c r="R22" s="276">
        <v>20894743.449740887</v>
      </c>
      <c r="S22" s="276">
        <v>20852234.546169031</v>
      </c>
      <c r="T22" s="276">
        <v>21054801</v>
      </c>
      <c r="U22" s="276">
        <v>21374995</v>
      </c>
      <c r="V22" s="276">
        <v>21997912</v>
      </c>
      <c r="W22" s="99">
        <f t="shared" ref="W22:AB23" si="3">ROUND((Q22-P22)/P22*100,1)</f>
        <v>3.9</v>
      </c>
      <c r="X22" s="100">
        <f t="shared" si="3"/>
        <v>2.8</v>
      </c>
      <c r="Y22" s="100">
        <f t="shared" si="3"/>
        <v>-0.2</v>
      </c>
      <c r="Z22" s="100">
        <f t="shared" si="3"/>
        <v>1</v>
      </c>
      <c r="AA22" s="100">
        <f t="shared" si="3"/>
        <v>1.5</v>
      </c>
      <c r="AB22" s="101">
        <f t="shared" si="3"/>
        <v>2.9</v>
      </c>
    </row>
    <row r="23" spans="1:28">
      <c r="A23" s="85">
        <v>1</v>
      </c>
      <c r="B23" s="108" t="s">
        <v>25</v>
      </c>
      <c r="C23" s="120">
        <v>6701485</v>
      </c>
      <c r="D23" s="86">
        <v>6540968</v>
      </c>
      <c r="E23" s="86">
        <v>6135829</v>
      </c>
      <c r="F23" s="86">
        <v>6111819</v>
      </c>
      <c r="G23" s="86">
        <v>6191170</v>
      </c>
      <c r="H23" s="86">
        <v>6190737</v>
      </c>
      <c r="I23" s="86">
        <v>6340283.2786749825</v>
      </c>
      <c r="J23" s="86">
        <v>6296604.0346140862</v>
      </c>
      <c r="K23" s="86">
        <v>6072097.4658133425</v>
      </c>
      <c r="L23" s="86">
        <v>5948895.3344422467</v>
      </c>
      <c r="M23" s="86">
        <v>6295170.2764851898</v>
      </c>
      <c r="N23" s="86">
        <v>6194829.8686632365</v>
      </c>
      <c r="O23" s="86">
        <v>6082998.5239406601</v>
      </c>
      <c r="P23" s="277">
        <v>6179551.1627141833</v>
      </c>
      <c r="Q23" s="277">
        <v>6457018.4295191504</v>
      </c>
      <c r="R23" s="277">
        <v>6642973.4497408867</v>
      </c>
      <c r="S23" s="277">
        <v>6554846.5461690314</v>
      </c>
      <c r="T23" s="277">
        <v>6621306</v>
      </c>
      <c r="U23" s="277">
        <v>6781456</v>
      </c>
      <c r="V23" s="277">
        <v>6906279</v>
      </c>
      <c r="W23" s="102">
        <f t="shared" si="3"/>
        <v>4.5</v>
      </c>
      <c r="X23" s="103">
        <f t="shared" si="3"/>
        <v>2.9</v>
      </c>
      <c r="Y23" s="103">
        <f t="shared" si="3"/>
        <v>-1.3</v>
      </c>
      <c r="Z23" s="103">
        <f t="shared" si="3"/>
        <v>1</v>
      </c>
      <c r="AA23" s="103">
        <f t="shared" si="3"/>
        <v>2.4</v>
      </c>
      <c r="AB23" s="104">
        <f t="shared" si="3"/>
        <v>1.8</v>
      </c>
    </row>
    <row r="24" spans="1:28">
      <c r="A24" s="85">
        <v>2</v>
      </c>
      <c r="B24" s="108" t="s">
        <v>26</v>
      </c>
      <c r="C24" s="120">
        <v>2919217</v>
      </c>
      <c r="D24" s="86">
        <v>3005804</v>
      </c>
      <c r="E24" s="86">
        <v>2945823</v>
      </c>
      <c r="F24" s="86">
        <v>2925066</v>
      </c>
      <c r="G24" s="86">
        <v>2971521</v>
      </c>
      <c r="H24" s="86">
        <v>3015963</v>
      </c>
      <c r="I24" s="86">
        <v>3184302</v>
      </c>
      <c r="J24" s="86">
        <v>3183754</v>
      </c>
      <c r="K24" s="86">
        <v>3019307</v>
      </c>
      <c r="L24" s="86">
        <v>2880011</v>
      </c>
      <c r="M24" s="86">
        <v>3100459</v>
      </c>
      <c r="N24" s="86">
        <v>3060072</v>
      </c>
      <c r="O24" s="86">
        <v>2967512</v>
      </c>
      <c r="P24" s="277">
        <v>3070156</v>
      </c>
      <c r="Q24" s="277">
        <v>3166125</v>
      </c>
      <c r="R24" s="277">
        <v>3308962</v>
      </c>
      <c r="S24" s="277">
        <v>3292031</v>
      </c>
      <c r="T24" s="277">
        <v>3558603</v>
      </c>
      <c r="U24" s="277">
        <v>3660401</v>
      </c>
      <c r="V24" s="277">
        <v>3816261</v>
      </c>
      <c r="W24" s="102">
        <f t="shared" ref="W24:AB24" si="4">(Q24-P24)/P24*100</f>
        <v>3.1258672197764543</v>
      </c>
      <c r="X24" s="103">
        <f t="shared" si="4"/>
        <v>4.5114137944648425</v>
      </c>
      <c r="Y24" s="103">
        <f t="shared" si="4"/>
        <v>-0.51167103158029614</v>
      </c>
      <c r="Z24" s="103">
        <f t="shared" si="4"/>
        <v>8.0974936141245326</v>
      </c>
      <c r="AA24" s="103">
        <f t="shared" si="4"/>
        <v>2.8606169331054909</v>
      </c>
      <c r="AB24" s="104">
        <f t="shared" si="4"/>
        <v>4.25800342640055</v>
      </c>
    </row>
    <row r="25" spans="1:28">
      <c r="A25" s="85">
        <v>3</v>
      </c>
      <c r="B25" s="108" t="s">
        <v>27</v>
      </c>
      <c r="C25" s="120">
        <v>1794899</v>
      </c>
      <c r="D25" s="86">
        <v>1816797</v>
      </c>
      <c r="E25" s="86">
        <v>1787517</v>
      </c>
      <c r="F25" s="86">
        <v>1797988</v>
      </c>
      <c r="G25" s="86">
        <v>1838098</v>
      </c>
      <c r="H25" s="86">
        <v>1869808</v>
      </c>
      <c r="I25" s="86">
        <v>1961500</v>
      </c>
      <c r="J25" s="86">
        <v>1930303</v>
      </c>
      <c r="K25" s="86">
        <v>1819561</v>
      </c>
      <c r="L25" s="86">
        <v>1742029</v>
      </c>
      <c r="M25" s="86">
        <v>1812412</v>
      </c>
      <c r="N25" s="86">
        <v>1848818</v>
      </c>
      <c r="O25" s="86">
        <v>1867906</v>
      </c>
      <c r="P25" s="277">
        <v>1890072</v>
      </c>
      <c r="Q25" s="277">
        <v>1936209</v>
      </c>
      <c r="R25" s="277">
        <v>1993035</v>
      </c>
      <c r="S25" s="277">
        <v>2055572</v>
      </c>
      <c r="T25" s="277">
        <v>2210175</v>
      </c>
      <c r="U25" s="277">
        <v>2229771</v>
      </c>
      <c r="V25" s="277">
        <v>2339830</v>
      </c>
      <c r="W25" s="102">
        <f t="shared" ref="W25:AB32" si="5">ROUND((Q25-P25)/P25*100,1)</f>
        <v>2.4</v>
      </c>
      <c r="X25" s="103">
        <f t="shared" si="5"/>
        <v>2.9</v>
      </c>
      <c r="Y25" s="103">
        <f t="shared" si="5"/>
        <v>3.1</v>
      </c>
      <c r="Z25" s="103">
        <f t="shared" si="5"/>
        <v>7.5</v>
      </c>
      <c r="AA25" s="103">
        <f t="shared" si="5"/>
        <v>0.9</v>
      </c>
      <c r="AB25" s="104">
        <f t="shared" si="5"/>
        <v>4.9000000000000004</v>
      </c>
    </row>
    <row r="26" spans="1:28">
      <c r="A26" s="85">
        <v>4</v>
      </c>
      <c r="B26" s="108" t="s">
        <v>28</v>
      </c>
      <c r="C26" s="120">
        <v>2587981</v>
      </c>
      <c r="D26" s="86">
        <v>2506310</v>
      </c>
      <c r="E26" s="86">
        <v>2605844</v>
      </c>
      <c r="F26" s="86">
        <v>2612084</v>
      </c>
      <c r="G26" s="86">
        <v>2643377</v>
      </c>
      <c r="H26" s="86">
        <v>2670617</v>
      </c>
      <c r="I26" s="86">
        <v>2863061</v>
      </c>
      <c r="J26" s="86">
        <v>2859219</v>
      </c>
      <c r="K26" s="86">
        <v>2821196</v>
      </c>
      <c r="L26" s="86">
        <v>2446917</v>
      </c>
      <c r="M26" s="86">
        <v>2555410</v>
      </c>
      <c r="N26" s="86">
        <v>2462032</v>
      </c>
      <c r="O26" s="86">
        <v>2599188</v>
      </c>
      <c r="P26" s="277">
        <v>2644847</v>
      </c>
      <c r="Q26" s="277">
        <v>2743455</v>
      </c>
      <c r="R26" s="277">
        <v>2825070</v>
      </c>
      <c r="S26" s="277">
        <v>2762091</v>
      </c>
      <c r="T26" s="277">
        <v>2874161</v>
      </c>
      <c r="U26" s="277">
        <v>2861651</v>
      </c>
      <c r="V26" s="277">
        <v>2930224</v>
      </c>
      <c r="W26" s="102">
        <f t="shared" si="5"/>
        <v>3.7</v>
      </c>
      <c r="X26" s="103">
        <f t="shared" si="5"/>
        <v>3</v>
      </c>
      <c r="Y26" s="103">
        <f t="shared" si="5"/>
        <v>-2.2000000000000002</v>
      </c>
      <c r="Z26" s="103">
        <f t="shared" si="5"/>
        <v>4.0999999999999996</v>
      </c>
      <c r="AA26" s="103">
        <f t="shared" si="5"/>
        <v>-0.4</v>
      </c>
      <c r="AB26" s="104">
        <f t="shared" si="5"/>
        <v>2.4</v>
      </c>
    </row>
    <row r="27" spans="1:28">
      <c r="A27" s="85">
        <v>5</v>
      </c>
      <c r="B27" s="108" t="s">
        <v>29</v>
      </c>
      <c r="C27" s="120">
        <v>1150549</v>
      </c>
      <c r="D27" s="86">
        <v>1195267</v>
      </c>
      <c r="E27" s="86">
        <v>1175902</v>
      </c>
      <c r="F27" s="86">
        <v>1164110</v>
      </c>
      <c r="G27" s="86">
        <v>1171641</v>
      </c>
      <c r="H27" s="86">
        <v>1170757</v>
      </c>
      <c r="I27" s="86">
        <v>1134927</v>
      </c>
      <c r="J27" s="86">
        <v>1115214</v>
      </c>
      <c r="K27" s="86">
        <v>1087858</v>
      </c>
      <c r="L27" s="86">
        <v>1055690</v>
      </c>
      <c r="M27" s="86">
        <v>1077024</v>
      </c>
      <c r="N27" s="86">
        <v>1089944</v>
      </c>
      <c r="O27" s="86">
        <v>1059810</v>
      </c>
      <c r="P27" s="277">
        <v>1081594</v>
      </c>
      <c r="Q27" s="277">
        <v>1111888</v>
      </c>
      <c r="R27" s="277">
        <v>1118610</v>
      </c>
      <c r="S27" s="277">
        <v>1155830</v>
      </c>
      <c r="T27" s="277">
        <v>1065142</v>
      </c>
      <c r="U27" s="277">
        <v>1061584</v>
      </c>
      <c r="V27" s="277">
        <v>1085466</v>
      </c>
      <c r="W27" s="102">
        <f t="shared" si="5"/>
        <v>2.8</v>
      </c>
      <c r="X27" s="103">
        <f t="shared" si="5"/>
        <v>0.6</v>
      </c>
      <c r="Y27" s="103">
        <f t="shared" si="5"/>
        <v>3.3</v>
      </c>
      <c r="Z27" s="103">
        <f t="shared" si="5"/>
        <v>-7.8</v>
      </c>
      <c r="AA27" s="103">
        <f t="shared" si="5"/>
        <v>-0.3</v>
      </c>
      <c r="AB27" s="104">
        <f t="shared" si="5"/>
        <v>2.2000000000000002</v>
      </c>
    </row>
    <row r="28" spans="1:28">
      <c r="A28" s="85">
        <v>6</v>
      </c>
      <c r="B28" s="108" t="s">
        <v>30</v>
      </c>
      <c r="C28" s="120">
        <v>2490309</v>
      </c>
      <c r="D28" s="86">
        <v>2493764</v>
      </c>
      <c r="E28" s="86">
        <v>2512108</v>
      </c>
      <c r="F28" s="86">
        <v>2499943</v>
      </c>
      <c r="G28" s="86">
        <v>2546303</v>
      </c>
      <c r="H28" s="86">
        <v>2533611</v>
      </c>
      <c r="I28" s="86">
        <v>2562367</v>
      </c>
      <c r="J28" s="86">
        <v>2500421</v>
      </c>
      <c r="K28" s="86">
        <v>2538715</v>
      </c>
      <c r="L28" s="86">
        <v>2233663</v>
      </c>
      <c r="M28" s="86">
        <v>2399598</v>
      </c>
      <c r="N28" s="86">
        <v>2372024</v>
      </c>
      <c r="O28" s="86">
        <v>2291436</v>
      </c>
      <c r="P28" s="277">
        <v>2402254</v>
      </c>
      <c r="Q28" s="277">
        <v>2508765</v>
      </c>
      <c r="R28" s="277">
        <v>2551670</v>
      </c>
      <c r="S28" s="277">
        <v>2602628</v>
      </c>
      <c r="T28" s="277">
        <v>2404083</v>
      </c>
      <c r="U28" s="277">
        <v>2458798</v>
      </c>
      <c r="V28" s="277">
        <v>2498189</v>
      </c>
      <c r="W28" s="102">
        <f t="shared" si="5"/>
        <v>4.4000000000000004</v>
      </c>
      <c r="X28" s="103">
        <f t="shared" si="5"/>
        <v>1.7</v>
      </c>
      <c r="Y28" s="103">
        <f t="shared" si="5"/>
        <v>2</v>
      </c>
      <c r="Z28" s="103">
        <f t="shared" si="5"/>
        <v>-7.6</v>
      </c>
      <c r="AA28" s="103">
        <f t="shared" si="5"/>
        <v>2.2999999999999998</v>
      </c>
      <c r="AB28" s="104">
        <f t="shared" si="5"/>
        <v>1.6</v>
      </c>
    </row>
    <row r="29" spans="1:28">
      <c r="A29" s="85">
        <v>7</v>
      </c>
      <c r="B29" s="108" t="s">
        <v>31</v>
      </c>
      <c r="C29" s="120">
        <v>1064573</v>
      </c>
      <c r="D29" s="86">
        <v>1038527</v>
      </c>
      <c r="E29" s="86">
        <v>1053767</v>
      </c>
      <c r="F29" s="86">
        <v>1016950</v>
      </c>
      <c r="G29" s="86">
        <v>1008736</v>
      </c>
      <c r="H29" s="86">
        <v>980879</v>
      </c>
      <c r="I29" s="86">
        <v>992563</v>
      </c>
      <c r="J29" s="86">
        <v>972911</v>
      </c>
      <c r="K29" s="86">
        <v>922828</v>
      </c>
      <c r="L29" s="86">
        <v>888992</v>
      </c>
      <c r="M29" s="86">
        <v>921540</v>
      </c>
      <c r="N29" s="86">
        <v>922839</v>
      </c>
      <c r="O29" s="86">
        <v>916428</v>
      </c>
      <c r="P29" s="277">
        <v>902283</v>
      </c>
      <c r="Q29" s="277">
        <v>954940</v>
      </c>
      <c r="R29" s="277">
        <v>971164</v>
      </c>
      <c r="S29" s="277">
        <v>965778</v>
      </c>
      <c r="T29" s="277">
        <v>920947</v>
      </c>
      <c r="U29" s="277">
        <v>926194</v>
      </c>
      <c r="V29" s="277">
        <v>954923</v>
      </c>
      <c r="W29" s="102">
        <f t="shared" si="5"/>
        <v>5.8</v>
      </c>
      <c r="X29" s="103">
        <f t="shared" si="5"/>
        <v>1.7</v>
      </c>
      <c r="Y29" s="103">
        <f t="shared" si="5"/>
        <v>-0.6</v>
      </c>
      <c r="Z29" s="103">
        <f t="shared" si="5"/>
        <v>-4.5999999999999996</v>
      </c>
      <c r="AA29" s="103">
        <f t="shared" si="5"/>
        <v>0.6</v>
      </c>
      <c r="AB29" s="104">
        <f t="shared" si="5"/>
        <v>3.1</v>
      </c>
    </row>
    <row r="30" spans="1:28">
      <c r="A30" s="85">
        <v>8</v>
      </c>
      <c r="B30" s="108" t="s">
        <v>32</v>
      </c>
      <c r="C30" s="120">
        <v>696485</v>
      </c>
      <c r="D30" s="86">
        <v>699020</v>
      </c>
      <c r="E30" s="86">
        <v>742043</v>
      </c>
      <c r="F30" s="86">
        <v>702141</v>
      </c>
      <c r="G30" s="86">
        <v>697464</v>
      </c>
      <c r="H30" s="86">
        <v>671074</v>
      </c>
      <c r="I30" s="86">
        <v>641105</v>
      </c>
      <c r="J30" s="86">
        <v>633703</v>
      </c>
      <c r="K30" s="86">
        <v>592096</v>
      </c>
      <c r="L30" s="86">
        <v>571167</v>
      </c>
      <c r="M30" s="86">
        <v>575012</v>
      </c>
      <c r="N30" s="86">
        <v>582102</v>
      </c>
      <c r="O30" s="86">
        <v>577269</v>
      </c>
      <c r="P30" s="277">
        <v>590748</v>
      </c>
      <c r="Q30" s="277">
        <v>614960</v>
      </c>
      <c r="R30" s="277">
        <v>632135</v>
      </c>
      <c r="S30" s="277">
        <v>609606</v>
      </c>
      <c r="T30" s="277">
        <v>589418</v>
      </c>
      <c r="U30" s="277">
        <v>587341</v>
      </c>
      <c r="V30" s="277">
        <v>618132</v>
      </c>
      <c r="W30" s="102">
        <f t="shared" si="5"/>
        <v>4.0999999999999996</v>
      </c>
      <c r="X30" s="103">
        <f t="shared" si="5"/>
        <v>2.8</v>
      </c>
      <c r="Y30" s="103">
        <f t="shared" si="5"/>
        <v>-3.6</v>
      </c>
      <c r="Z30" s="103">
        <f t="shared" si="5"/>
        <v>-3.3</v>
      </c>
      <c r="AA30" s="103">
        <f t="shared" si="5"/>
        <v>-0.4</v>
      </c>
      <c r="AB30" s="104">
        <f t="shared" si="5"/>
        <v>5.2</v>
      </c>
    </row>
    <row r="31" spans="1:28">
      <c r="A31" s="85">
        <v>9</v>
      </c>
      <c r="B31" s="108" t="s">
        <v>33</v>
      </c>
      <c r="C31" s="120">
        <v>379849</v>
      </c>
      <c r="D31" s="86">
        <v>403880</v>
      </c>
      <c r="E31" s="86">
        <v>426225</v>
      </c>
      <c r="F31" s="86">
        <v>412683</v>
      </c>
      <c r="G31" s="86">
        <v>403199</v>
      </c>
      <c r="H31" s="86">
        <v>398068</v>
      </c>
      <c r="I31" s="86">
        <v>407947</v>
      </c>
      <c r="J31" s="86">
        <v>403786</v>
      </c>
      <c r="K31" s="86">
        <v>368232</v>
      </c>
      <c r="L31" s="86">
        <v>351161</v>
      </c>
      <c r="M31" s="86">
        <v>357734</v>
      </c>
      <c r="N31" s="86">
        <v>348406</v>
      </c>
      <c r="O31" s="86">
        <v>278263</v>
      </c>
      <c r="P31" s="277">
        <v>365409</v>
      </c>
      <c r="Q31" s="277">
        <v>370805</v>
      </c>
      <c r="R31" s="277">
        <v>392169</v>
      </c>
      <c r="S31" s="277">
        <v>404237</v>
      </c>
      <c r="T31" s="277">
        <v>359173</v>
      </c>
      <c r="U31" s="277">
        <v>361061</v>
      </c>
      <c r="V31" s="277">
        <v>381322</v>
      </c>
      <c r="W31" s="102">
        <f t="shared" si="5"/>
        <v>1.5</v>
      </c>
      <c r="X31" s="103">
        <f t="shared" si="5"/>
        <v>5.8</v>
      </c>
      <c r="Y31" s="103">
        <f t="shared" si="5"/>
        <v>3.1</v>
      </c>
      <c r="Z31" s="103">
        <f t="shared" si="5"/>
        <v>-11.1</v>
      </c>
      <c r="AA31" s="103">
        <f t="shared" si="5"/>
        <v>0.5</v>
      </c>
      <c r="AB31" s="104">
        <f t="shared" si="5"/>
        <v>5.6</v>
      </c>
    </row>
    <row r="32" spans="1:28">
      <c r="A32" s="89">
        <v>10</v>
      </c>
      <c r="B32" s="109" t="s">
        <v>34</v>
      </c>
      <c r="C32" s="128">
        <v>551268</v>
      </c>
      <c r="D32" s="90">
        <v>563630</v>
      </c>
      <c r="E32" s="90">
        <v>590684</v>
      </c>
      <c r="F32" s="90">
        <v>550249</v>
      </c>
      <c r="G32" s="90">
        <v>538583</v>
      </c>
      <c r="H32" s="90">
        <v>518743</v>
      </c>
      <c r="I32" s="90">
        <v>497907</v>
      </c>
      <c r="J32" s="90">
        <v>484979</v>
      </c>
      <c r="K32" s="90">
        <v>460052</v>
      </c>
      <c r="L32" s="90">
        <v>447052</v>
      </c>
      <c r="M32" s="90">
        <v>457527</v>
      </c>
      <c r="N32" s="90">
        <v>442124</v>
      </c>
      <c r="O32" s="90">
        <v>432367</v>
      </c>
      <c r="P32" s="278">
        <v>435683</v>
      </c>
      <c r="Q32" s="278">
        <v>468601</v>
      </c>
      <c r="R32" s="278">
        <v>458955</v>
      </c>
      <c r="S32" s="278">
        <v>449615</v>
      </c>
      <c r="T32" s="278">
        <v>451793</v>
      </c>
      <c r="U32" s="278">
        <v>446738</v>
      </c>
      <c r="V32" s="278">
        <v>467286</v>
      </c>
      <c r="W32" s="105">
        <f t="shared" si="5"/>
        <v>7.6</v>
      </c>
      <c r="X32" s="106">
        <f t="shared" si="5"/>
        <v>-2.1</v>
      </c>
      <c r="Y32" s="106">
        <f t="shared" si="5"/>
        <v>-2</v>
      </c>
      <c r="Z32" s="106">
        <f t="shared" si="5"/>
        <v>0.5</v>
      </c>
      <c r="AA32" s="106">
        <f t="shared" si="5"/>
        <v>-1.1000000000000001</v>
      </c>
      <c r="AB32" s="107">
        <f t="shared" si="5"/>
        <v>4.5999999999999996</v>
      </c>
    </row>
    <row r="33" spans="1:26">
      <c r="A33" s="70"/>
      <c r="B33" s="70"/>
      <c r="C33" s="70"/>
      <c r="D33" s="70"/>
      <c r="E33" s="70"/>
      <c r="F33" s="70"/>
      <c r="G33" s="70"/>
      <c r="H33" s="70"/>
      <c r="I33" s="70"/>
      <c r="J33" s="70"/>
      <c r="K33" s="70"/>
      <c r="L33" s="70"/>
      <c r="M33" s="70"/>
      <c r="N33" s="70"/>
      <c r="O33" s="70"/>
      <c r="P33" s="70"/>
      <c r="Q33" s="70"/>
      <c r="R33" s="70"/>
      <c r="S33" s="70"/>
      <c r="T33" s="70"/>
      <c r="U33" s="70"/>
      <c r="V33" s="70"/>
      <c r="W33" s="70"/>
      <c r="X33" s="70"/>
      <c r="Y33" s="70"/>
      <c r="Z33" s="70"/>
    </row>
    <row r="36" spans="1:26">
      <c r="A36" s="131" t="s">
        <v>65</v>
      </c>
      <c r="B36" s="131"/>
      <c r="C36" s="131"/>
      <c r="D36" s="131"/>
      <c r="E36" s="131"/>
      <c r="F36" s="131"/>
      <c r="G36" s="131"/>
      <c r="H36" s="131"/>
      <c r="I36" s="131"/>
      <c r="J36" s="131"/>
      <c r="K36" s="131"/>
      <c r="L36" s="131"/>
      <c r="M36" s="131"/>
      <c r="N36" s="131"/>
      <c r="O36" s="132"/>
      <c r="T36" s="71" t="s">
        <v>66</v>
      </c>
    </row>
    <row r="37" spans="1:26">
      <c r="A37" s="133"/>
      <c r="B37" s="134" t="s">
        <v>67</v>
      </c>
      <c r="C37" s="135">
        <v>2001</v>
      </c>
      <c r="D37" s="136">
        <v>2002</v>
      </c>
      <c r="E37" s="136">
        <v>2003</v>
      </c>
      <c r="F37" s="136">
        <v>2004</v>
      </c>
      <c r="G37" s="136">
        <v>2005</v>
      </c>
      <c r="H37" s="135">
        <v>2006</v>
      </c>
      <c r="I37" s="136">
        <v>2007</v>
      </c>
      <c r="J37" s="136">
        <v>2008</v>
      </c>
      <c r="K37" s="137">
        <v>2009</v>
      </c>
      <c r="L37" s="138">
        <v>2010</v>
      </c>
      <c r="M37" s="138">
        <v>2011</v>
      </c>
      <c r="N37" s="137">
        <v>2012</v>
      </c>
      <c r="O37" s="138">
        <v>2013</v>
      </c>
      <c r="P37" s="137">
        <v>2014</v>
      </c>
      <c r="Q37" s="137">
        <v>2015</v>
      </c>
      <c r="R37" s="137">
        <v>2016</v>
      </c>
      <c r="S37" s="137">
        <v>2017</v>
      </c>
      <c r="T37" s="139">
        <v>2018</v>
      </c>
      <c r="U37" s="139">
        <v>2019</v>
      </c>
      <c r="V37" s="140"/>
    </row>
    <row r="38" spans="1:26">
      <c r="A38" s="141"/>
      <c r="B38" s="142" t="s">
        <v>17</v>
      </c>
      <c r="C38" s="143" t="s">
        <v>43</v>
      </c>
      <c r="D38" s="144" t="s">
        <v>44</v>
      </c>
      <c r="E38" s="144" t="s">
        <v>45</v>
      </c>
      <c r="F38" s="144" t="s">
        <v>46</v>
      </c>
      <c r="G38" s="144" t="s">
        <v>47</v>
      </c>
      <c r="H38" s="143" t="s">
        <v>48</v>
      </c>
      <c r="I38" s="144" t="s">
        <v>49</v>
      </c>
      <c r="J38" s="145" t="s">
        <v>50</v>
      </c>
      <c r="K38" s="146" t="s">
        <v>51</v>
      </c>
      <c r="L38" s="147" t="s">
        <v>52</v>
      </c>
      <c r="M38" s="120" t="s">
        <v>53</v>
      </c>
      <c r="N38" s="148" t="s">
        <v>54</v>
      </c>
      <c r="O38" s="147" t="s">
        <v>55</v>
      </c>
      <c r="P38" s="146" t="s">
        <v>56</v>
      </c>
      <c r="Q38" s="146" t="s">
        <v>57</v>
      </c>
      <c r="R38" s="146" t="s">
        <v>58</v>
      </c>
      <c r="S38" s="90" t="s">
        <v>59</v>
      </c>
      <c r="T38" s="109" t="s">
        <v>60</v>
      </c>
      <c r="U38" s="109" t="s">
        <v>166</v>
      </c>
      <c r="V38" s="140"/>
    </row>
    <row r="39" spans="1:26">
      <c r="A39" s="149"/>
      <c r="B39" s="150" t="s">
        <v>24</v>
      </c>
      <c r="C39" s="151">
        <f t="shared" ref="C39:U49" si="6">D5/C5*100-100</f>
        <v>-2.9282904659875726</v>
      </c>
      <c r="D39" s="152">
        <f t="shared" si="6"/>
        <v>-3.233256444424768</v>
      </c>
      <c r="E39" s="152">
        <f t="shared" si="6"/>
        <v>0.73360742822508485</v>
      </c>
      <c r="F39" s="152">
        <f t="shared" si="6"/>
        <v>0.80980422506327443</v>
      </c>
      <c r="G39" s="152">
        <f t="shared" si="6"/>
        <v>2.3687169090875386</v>
      </c>
      <c r="H39" s="151">
        <f t="shared" si="6"/>
        <v>-1.0416184027426851</v>
      </c>
      <c r="I39" s="152">
        <f t="shared" si="6"/>
        <v>-0.2332157188674131</v>
      </c>
      <c r="J39" s="152">
        <f t="shared" si="6"/>
        <v>-2.9672339882170036</v>
      </c>
      <c r="K39" s="152">
        <f t="shared" si="6"/>
        <v>-5.6392565706028961</v>
      </c>
      <c r="L39" s="151">
        <f t="shared" si="6"/>
        <v>7.2067636389216574</v>
      </c>
      <c r="M39" s="151">
        <f t="shared" si="6"/>
        <v>0.16239237024400666</v>
      </c>
      <c r="N39" s="153">
        <f t="shared" si="6"/>
        <v>-1.0757264926968872</v>
      </c>
      <c r="O39" s="154">
        <f t="shared" si="6"/>
        <v>2.8179942337977621</v>
      </c>
      <c r="P39" s="153">
        <f t="shared" si="6"/>
        <v>1.8995207755539099</v>
      </c>
      <c r="Q39" s="153">
        <f t="shared" si="6"/>
        <v>1.2723735595759962</v>
      </c>
      <c r="R39" s="153">
        <f t="shared" si="6"/>
        <v>-0.189649365208993</v>
      </c>
      <c r="S39" s="153">
        <f t="shared" si="6"/>
        <v>1.2175338380739049</v>
      </c>
      <c r="T39" s="155">
        <f t="shared" si="6"/>
        <v>1.4041677239471397</v>
      </c>
      <c r="U39" s="155">
        <f t="shared" si="6"/>
        <v>2.12029901520701</v>
      </c>
      <c r="V39" s="156"/>
    </row>
    <row r="40" spans="1:26">
      <c r="A40" s="157">
        <v>1</v>
      </c>
      <c r="B40" s="142" t="s">
        <v>25</v>
      </c>
      <c r="C40" s="158">
        <f t="shared" si="6"/>
        <v>-2.1102508131964726</v>
      </c>
      <c r="D40" s="159">
        <f t="shared" si="6"/>
        <v>-9.9936689095886209</v>
      </c>
      <c r="E40" s="159">
        <f t="shared" si="6"/>
        <v>1.3275922473654447</v>
      </c>
      <c r="F40" s="159">
        <f t="shared" si="6"/>
        <v>0.76972720645768788</v>
      </c>
      <c r="G40" s="159">
        <f t="shared" si="6"/>
        <v>2.1106107429786505</v>
      </c>
      <c r="H40" s="160">
        <f t="shared" si="6"/>
        <v>-1.4095318086908861</v>
      </c>
      <c r="I40" s="161">
        <f t="shared" si="6"/>
        <v>0.12069469188796234</v>
      </c>
      <c r="J40" s="161">
        <f t="shared" si="6"/>
        <v>-3.2700289308139787</v>
      </c>
      <c r="K40" s="161">
        <f t="shared" si="6"/>
        <v>-1.8566469482566959</v>
      </c>
      <c r="L40" s="160">
        <f t="shared" si="6"/>
        <v>7.6138915865171271</v>
      </c>
      <c r="M40" s="158">
        <f t="shared" si="6"/>
        <v>-0.33259115327085453</v>
      </c>
      <c r="N40" s="162">
        <f t="shared" si="6"/>
        <v>-1.5094995175273311</v>
      </c>
      <c r="O40" s="163">
        <f t="shared" si="6"/>
        <v>1.7071182345608236</v>
      </c>
      <c r="P40" s="162">
        <f t="shared" si="6"/>
        <v>2.469605171017804</v>
      </c>
      <c r="Q40" s="162">
        <f t="shared" si="6"/>
        <v>1.5326273068535556</v>
      </c>
      <c r="R40" s="162">
        <f t="shared" si="6"/>
        <v>-1.3130252053732079</v>
      </c>
      <c r="S40" s="162">
        <f t="shared" si="6"/>
        <v>1.2600891043861253</v>
      </c>
      <c r="T40" s="164">
        <f t="shared" si="6"/>
        <v>2.3010826597173804</v>
      </c>
      <c r="U40" s="164">
        <f t="shared" si="6"/>
        <v>1.0549993202167514</v>
      </c>
      <c r="V40" s="156"/>
    </row>
    <row r="41" spans="1:26">
      <c r="A41" s="157">
        <v>2</v>
      </c>
      <c r="B41" s="142" t="s">
        <v>26</v>
      </c>
      <c r="C41" s="158">
        <f t="shared" si="6"/>
        <v>-1.1720852612176316</v>
      </c>
      <c r="D41" s="159">
        <f t="shared" si="6"/>
        <v>-2.3199982283222056</v>
      </c>
      <c r="E41" s="159">
        <f t="shared" si="6"/>
        <v>0.8078657536478886</v>
      </c>
      <c r="F41" s="159">
        <f t="shared" si="6"/>
        <v>1.3528249009461746</v>
      </c>
      <c r="G41" s="159">
        <f t="shared" si="6"/>
        <v>3.9543411419291203</v>
      </c>
      <c r="H41" s="158">
        <f t="shared" si="6"/>
        <v>1.5412134258236989</v>
      </c>
      <c r="I41" s="159">
        <f t="shared" si="6"/>
        <v>0.70003228846375976</v>
      </c>
      <c r="J41" s="159">
        <f t="shared" si="6"/>
        <v>-4.5065747520258554</v>
      </c>
      <c r="K41" s="159">
        <f t="shared" si="6"/>
        <v>-4.445646801474112</v>
      </c>
      <c r="L41" s="158">
        <f t="shared" si="6"/>
        <v>9.4823718745006431</v>
      </c>
      <c r="M41" s="165">
        <f t="shared" si="6"/>
        <v>-3.4871237628536278E-2</v>
      </c>
      <c r="N41" s="166">
        <f t="shared" si="6"/>
        <v>-2.7157773576672213</v>
      </c>
      <c r="O41" s="165">
        <f t="shared" si="6"/>
        <v>3.5640650385213064</v>
      </c>
      <c r="P41" s="166">
        <f t="shared" si="6"/>
        <v>1.127912661331834</v>
      </c>
      <c r="Q41" s="166">
        <f t="shared" si="6"/>
        <v>2.9397697270140668</v>
      </c>
      <c r="R41" s="166">
        <f t="shared" si="6"/>
        <v>-0.49789295488321272</v>
      </c>
      <c r="S41" s="166">
        <f t="shared" si="6"/>
        <v>8.3609377229946489</v>
      </c>
      <c r="T41" s="167">
        <f t="shared" si="6"/>
        <v>2.7424928255534979</v>
      </c>
      <c r="U41" s="167">
        <f t="shared" si="6"/>
        <v>3.4537159557083754</v>
      </c>
      <c r="V41" s="156"/>
    </row>
    <row r="42" spans="1:26">
      <c r="A42" s="157">
        <v>3</v>
      </c>
      <c r="B42" s="142" t="s">
        <v>27</v>
      </c>
      <c r="C42" s="158">
        <f t="shared" si="6"/>
        <v>-2.5012263912727661</v>
      </c>
      <c r="D42" s="159">
        <f t="shared" si="6"/>
        <v>-2.2861550028608377</v>
      </c>
      <c r="E42" s="159">
        <f t="shared" si="6"/>
        <v>2.11785667790096</v>
      </c>
      <c r="F42" s="159">
        <f t="shared" si="6"/>
        <v>1.9938965965922364</v>
      </c>
      <c r="G42" s="159">
        <f t="shared" si="6"/>
        <v>4.1895895048667029</v>
      </c>
      <c r="H42" s="158">
        <f t="shared" si="6"/>
        <v>0.88933242235624732</v>
      </c>
      <c r="I42" s="159">
        <f t="shared" si="6"/>
        <v>-0.88453246636211702</v>
      </c>
      <c r="J42" s="159">
        <f t="shared" si="6"/>
        <v>-5.0823320796254308</v>
      </c>
      <c r="K42" s="159">
        <f t="shared" si="6"/>
        <v>-4.0927061104073346</v>
      </c>
      <c r="L42" s="158">
        <f t="shared" si="6"/>
        <v>5.8069427059509025</v>
      </c>
      <c r="M42" s="158">
        <f t="shared" si="6"/>
        <v>3.3190417888038866</v>
      </c>
      <c r="N42" s="162">
        <f t="shared" si="6"/>
        <v>1.2740044913983439</v>
      </c>
      <c r="O42" s="163">
        <f t="shared" si="6"/>
        <v>1.3699178572419868</v>
      </c>
      <c r="P42" s="162">
        <f t="shared" si="6"/>
        <v>0.45629590934535713</v>
      </c>
      <c r="Q42" s="162">
        <f t="shared" si="6"/>
        <v>1.3869405950351421</v>
      </c>
      <c r="R42" s="162">
        <f t="shared" si="6"/>
        <v>3.1520440926317406</v>
      </c>
      <c r="S42" s="162">
        <f t="shared" si="6"/>
        <v>7.7832200710349611</v>
      </c>
      <c r="T42" s="164">
        <f t="shared" si="6"/>
        <v>0.77080296044141505</v>
      </c>
      <c r="U42" s="164">
        <f t="shared" si="6"/>
        <v>4.126344644266311</v>
      </c>
      <c r="V42" s="156"/>
    </row>
    <row r="43" spans="1:26">
      <c r="A43" s="157">
        <v>4</v>
      </c>
      <c r="B43" s="142" t="s">
        <v>28</v>
      </c>
      <c r="C43" s="158">
        <f t="shared" si="6"/>
        <v>-6.4827782675479995</v>
      </c>
      <c r="D43" s="159">
        <f t="shared" si="6"/>
        <v>2.9952321634254133</v>
      </c>
      <c r="E43" s="159">
        <f t="shared" si="6"/>
        <v>1.8673804554360345</v>
      </c>
      <c r="F43" s="159">
        <f t="shared" si="6"/>
        <v>0.86699951935808883</v>
      </c>
      <c r="G43" s="159">
        <f t="shared" si="6"/>
        <v>3.2729079047072247</v>
      </c>
      <c r="H43" s="158">
        <f t="shared" si="6"/>
        <v>3.3006756158681156</v>
      </c>
      <c r="I43" s="159">
        <f t="shared" si="6"/>
        <v>0.68071908496536082</v>
      </c>
      <c r="J43" s="159">
        <f t="shared" si="6"/>
        <v>-0.93147569362706406</v>
      </c>
      <c r="K43" s="159">
        <f t="shared" si="6"/>
        <v>-13.198183871993692</v>
      </c>
      <c r="L43" s="158">
        <f t="shared" si="6"/>
        <v>6.4151142051544383</v>
      </c>
      <c r="M43" s="158">
        <f t="shared" si="6"/>
        <v>-2.2194263922567075</v>
      </c>
      <c r="N43" s="162">
        <f t="shared" si="6"/>
        <v>5.5226071650168649</v>
      </c>
      <c r="O43" s="163">
        <f t="shared" si="6"/>
        <v>2.3358875950944054</v>
      </c>
      <c r="P43" s="162">
        <f t="shared" si="6"/>
        <v>1.6104295053383595</v>
      </c>
      <c r="Q43" s="162">
        <f t="shared" si="6"/>
        <v>1.1262948573098015</v>
      </c>
      <c r="R43" s="162">
        <f t="shared" si="6"/>
        <v>-2.2157927622616</v>
      </c>
      <c r="S43" s="162">
        <f t="shared" si="6"/>
        <v>4.3110265592360548</v>
      </c>
      <c r="T43" s="164">
        <f t="shared" si="6"/>
        <v>-0.54956962061530135</v>
      </c>
      <c r="U43" s="164">
        <f t="shared" si="6"/>
        <v>1.6063275035400864</v>
      </c>
      <c r="V43" s="156"/>
    </row>
    <row r="44" spans="1:26">
      <c r="A44" s="157">
        <v>5</v>
      </c>
      <c r="B44" s="142" t="s">
        <v>29</v>
      </c>
      <c r="C44" s="158">
        <f t="shared" si="6"/>
        <v>-1.3047909589451621</v>
      </c>
      <c r="D44" s="159">
        <f t="shared" si="6"/>
        <v>-0.9415197854271895</v>
      </c>
      <c r="E44" s="159">
        <f t="shared" si="6"/>
        <v>0.60485978129744922</v>
      </c>
      <c r="F44" s="159">
        <f t="shared" si="6"/>
        <v>0.31791141619808627</v>
      </c>
      <c r="G44" s="159">
        <f t="shared" si="6"/>
        <v>2.1418880138170522</v>
      </c>
      <c r="H44" s="158">
        <f t="shared" si="6"/>
        <v>-6.5912972948822386</v>
      </c>
      <c r="I44" s="159">
        <f t="shared" si="6"/>
        <v>-0.93510211064852911</v>
      </c>
      <c r="J44" s="159">
        <f t="shared" si="6"/>
        <v>-2.0594472733215241</v>
      </c>
      <c r="K44" s="159">
        <f t="shared" si="6"/>
        <v>-2.8801450121728323</v>
      </c>
      <c r="L44" s="158">
        <f t="shared" si="6"/>
        <v>3.9561589491892164</v>
      </c>
      <c r="M44" s="158">
        <f t="shared" si="6"/>
        <v>2.7064028936406856</v>
      </c>
      <c r="N44" s="162">
        <f t="shared" si="6"/>
        <v>-2.60976176152748</v>
      </c>
      <c r="O44" s="163">
        <f t="shared" si="6"/>
        <v>2.4262297544293148</v>
      </c>
      <c r="P44" s="162">
        <f t="shared" si="6"/>
        <v>0.70224126964342304</v>
      </c>
      <c r="Q44" s="162">
        <f t="shared" si="6"/>
        <v>-1.2015581484245672</v>
      </c>
      <c r="R44" s="162">
        <f t="shared" si="6"/>
        <v>3.3417531214936673</v>
      </c>
      <c r="S44" s="162">
        <f t="shared" si="6"/>
        <v>-7.621584326813533</v>
      </c>
      <c r="T44" s="164">
        <f t="shared" si="6"/>
        <v>-0.44851270946836053</v>
      </c>
      <c r="U44" s="164">
        <f t="shared" si="6"/>
        <v>1.4608410086210029</v>
      </c>
      <c r="V44" s="156"/>
    </row>
    <row r="45" spans="1:26">
      <c r="A45" s="157">
        <v>6</v>
      </c>
      <c r="B45" s="142" t="s">
        <v>30</v>
      </c>
      <c r="C45" s="158">
        <f t="shared" si="6"/>
        <v>-3.0696563894944404</v>
      </c>
      <c r="D45" s="159">
        <f t="shared" si="6"/>
        <v>-1.4178452179801582</v>
      </c>
      <c r="E45" s="159">
        <f t="shared" si="6"/>
        <v>1.3239169557054993</v>
      </c>
      <c r="F45" s="159">
        <f t="shared" si="6"/>
        <v>1.8161109328723484</v>
      </c>
      <c r="G45" s="159">
        <f t="shared" si="6"/>
        <v>2.0132425976163688</v>
      </c>
      <c r="H45" s="158">
        <f t="shared" si="6"/>
        <v>-2.7353298852705876</v>
      </c>
      <c r="I45" s="159">
        <f t="shared" si="6"/>
        <v>-1.7174773268501298</v>
      </c>
      <c r="J45" s="159">
        <f t="shared" si="6"/>
        <v>1.5485482438088098</v>
      </c>
      <c r="K45" s="159">
        <f t="shared" si="6"/>
        <v>-11.946590299318132</v>
      </c>
      <c r="L45" s="158">
        <f t="shared" si="6"/>
        <v>9.5596831662197559</v>
      </c>
      <c r="M45" s="158">
        <f t="shared" si="6"/>
        <v>0.21354621535225249</v>
      </c>
      <c r="N45" s="162">
        <f t="shared" si="6"/>
        <v>-3.1700959946729341</v>
      </c>
      <c r="O45" s="163">
        <f t="shared" si="6"/>
        <v>5.1328990236551846</v>
      </c>
      <c r="P45" s="162">
        <f t="shared" si="6"/>
        <v>2.4163382615912212</v>
      </c>
      <c r="Q45" s="162">
        <f t="shared" si="6"/>
        <v>0.47710016587731729</v>
      </c>
      <c r="R45" s="162">
        <f t="shared" si="6"/>
        <v>2.0111621295275484</v>
      </c>
      <c r="S45" s="162">
        <f t="shared" si="6"/>
        <v>-7.4035116750348635</v>
      </c>
      <c r="T45" s="164">
        <f t="shared" si="6"/>
        <v>2.1584290145941765</v>
      </c>
      <c r="U45" s="164">
        <f t="shared" si="6"/>
        <v>0.81824581021486154</v>
      </c>
      <c r="V45" s="156"/>
    </row>
    <row r="46" spans="1:26">
      <c r="A46" s="157">
        <v>7</v>
      </c>
      <c r="B46" s="142" t="s">
        <v>31</v>
      </c>
      <c r="C46" s="158">
        <f t="shared" si="6"/>
        <v>-6.873427392464933</v>
      </c>
      <c r="D46" s="159">
        <f t="shared" si="6"/>
        <v>0.68590146046163625</v>
      </c>
      <c r="E46" s="159">
        <f t="shared" si="6"/>
        <v>-1.7403759857598402</v>
      </c>
      <c r="F46" s="159">
        <f t="shared" si="6"/>
        <v>-0.84494991631599703</v>
      </c>
      <c r="G46" s="159">
        <f t="shared" si="6"/>
        <v>-0.30691718961183767</v>
      </c>
      <c r="H46" s="158">
        <f t="shared" si="6"/>
        <v>-2.6815381207492095</v>
      </c>
      <c r="I46" s="159">
        <f t="shared" si="6"/>
        <v>-1.2767607622628532</v>
      </c>
      <c r="J46" s="159">
        <f t="shared" si="6"/>
        <v>-5.1315688350724997</v>
      </c>
      <c r="K46" s="159">
        <f t="shared" si="6"/>
        <v>-3.5907931496568892</v>
      </c>
      <c r="L46" s="158">
        <f t="shared" si="6"/>
        <v>5.7172767048020603</v>
      </c>
      <c r="M46" s="158">
        <f t="shared" si="6"/>
        <v>1.5217784882231911</v>
      </c>
      <c r="N46" s="162">
        <f t="shared" si="6"/>
        <v>-0.52423086165894972</v>
      </c>
      <c r="O46" s="163">
        <f t="shared" si="6"/>
        <v>-1.2025421616681911</v>
      </c>
      <c r="P46" s="162">
        <f t="shared" si="6"/>
        <v>3.7913900140626851</v>
      </c>
      <c r="Q46" s="162">
        <f t="shared" si="6"/>
        <v>0.46605932555713991</v>
      </c>
      <c r="R46" s="162">
        <f t="shared" si="6"/>
        <v>-0.54082444692026854</v>
      </c>
      <c r="S46" s="162">
        <f t="shared" si="6"/>
        <v>-4.4093313831608754</v>
      </c>
      <c r="T46" s="164">
        <f t="shared" si="6"/>
        <v>0.45400670965666734</v>
      </c>
      <c r="U46" s="164">
        <f t="shared" si="6"/>
        <v>2.3065471230654566</v>
      </c>
      <c r="V46" s="156"/>
    </row>
    <row r="47" spans="1:26">
      <c r="A47" s="157">
        <v>8</v>
      </c>
      <c r="B47" s="142" t="s">
        <v>32</v>
      </c>
      <c r="C47" s="158">
        <f t="shared" si="6"/>
        <v>-4.0988023654100658</v>
      </c>
      <c r="D47" s="159">
        <f t="shared" si="6"/>
        <v>4.7121024321102709</v>
      </c>
      <c r="E47" s="159">
        <f t="shared" si="6"/>
        <v>-3.8463281123895143</v>
      </c>
      <c r="F47" s="159">
        <f t="shared" si="6"/>
        <v>-0.80636967248962321</v>
      </c>
      <c r="G47" s="159">
        <f t="shared" si="6"/>
        <v>-1.0624731858014229</v>
      </c>
      <c r="H47" s="158">
        <f t="shared" si="6"/>
        <v>-8.3794976442697333</v>
      </c>
      <c r="I47" s="159">
        <f t="shared" si="6"/>
        <v>-0.54420632347112985</v>
      </c>
      <c r="J47" s="159">
        <f t="shared" si="6"/>
        <v>-6.0998763360563544</v>
      </c>
      <c r="K47" s="159">
        <f t="shared" si="6"/>
        <v>-3.4590274039144333</v>
      </c>
      <c r="L47" s="158">
        <f t="shared" si="6"/>
        <v>2.6698297252425931</v>
      </c>
      <c r="M47" s="158">
        <f t="shared" si="6"/>
        <v>2.6285340221506601</v>
      </c>
      <c r="N47" s="162">
        <f t="shared" si="6"/>
        <v>-0.6930114450322975</v>
      </c>
      <c r="O47" s="163">
        <f t="shared" si="6"/>
        <v>2.7240359894940838</v>
      </c>
      <c r="P47" s="162">
        <f t="shared" si="6"/>
        <v>2.0877094849336402</v>
      </c>
      <c r="Q47" s="162">
        <f t="shared" si="6"/>
        <v>1.5464250301686917</v>
      </c>
      <c r="R47" s="162">
        <f t="shared" si="6"/>
        <v>-3.5506035585912343</v>
      </c>
      <c r="S47" s="162">
        <f t="shared" si="6"/>
        <v>-3.0757321723140194</v>
      </c>
      <c r="T47" s="164">
        <f t="shared" si="6"/>
        <v>-0.46698496510690291</v>
      </c>
      <c r="U47" s="164">
        <f t="shared" si="6"/>
        <v>4.4307168335704432</v>
      </c>
      <c r="V47" s="156"/>
    </row>
    <row r="48" spans="1:26">
      <c r="A48" s="157">
        <v>9</v>
      </c>
      <c r="B48" s="142" t="s">
        <v>33</v>
      </c>
      <c r="C48" s="158">
        <f t="shared" si="6"/>
        <v>0.3874791667217039</v>
      </c>
      <c r="D48" s="159">
        <f t="shared" si="6"/>
        <v>7.0463706494627161</v>
      </c>
      <c r="E48" s="159">
        <f t="shared" si="6"/>
        <v>-1.7043178181585859</v>
      </c>
      <c r="F48" s="159">
        <f t="shared" si="6"/>
        <v>-2.0456847080004508</v>
      </c>
      <c r="G48" s="159">
        <f t="shared" si="6"/>
        <v>1.0193141264225289</v>
      </c>
      <c r="H48" s="158">
        <f t="shared" si="6"/>
        <v>-1.1568581370490278</v>
      </c>
      <c r="I48" s="159">
        <f t="shared" si="6"/>
        <v>-0.2111727244604964</v>
      </c>
      <c r="J48" s="159">
        <f t="shared" si="6"/>
        <v>-8.5255032370626367</v>
      </c>
      <c r="K48" s="159">
        <f t="shared" si="6"/>
        <v>-4.5610369532217021</v>
      </c>
      <c r="L48" s="158">
        <f t="shared" si="6"/>
        <v>3.8044259759772956</v>
      </c>
      <c r="M48" s="158">
        <f t="shared" si="6"/>
        <v>-1.1571135769312377</v>
      </c>
      <c r="N48" s="162">
        <f t="shared" si="6"/>
        <v>-20.05794664103972</v>
      </c>
      <c r="O48" s="163">
        <f t="shared" si="6"/>
        <v>31.881947599846853</v>
      </c>
      <c r="P48" s="162">
        <f t="shared" si="6"/>
        <v>-0.59520256962566975</v>
      </c>
      <c r="Q48" s="162">
        <f t="shared" si="6"/>
        <v>3.8630533267834721</v>
      </c>
      <c r="R48" s="162">
        <f t="shared" si="6"/>
        <v>3.0913748932536436</v>
      </c>
      <c r="S48" s="162">
        <f t="shared" si="6"/>
        <v>-10.931335066523928</v>
      </c>
      <c r="T48" s="164">
        <f t="shared" si="6"/>
        <v>0.41035678719825341</v>
      </c>
      <c r="U48" s="164">
        <f t="shared" si="6"/>
        <v>4.7964296096167942</v>
      </c>
      <c r="V48" s="156"/>
    </row>
    <row r="49" spans="1:22">
      <c r="A49" s="168">
        <v>10</v>
      </c>
      <c r="B49" s="145" t="s">
        <v>34</v>
      </c>
      <c r="C49" s="169">
        <f t="shared" si="6"/>
        <v>-2.7094348404738895</v>
      </c>
      <c r="D49" s="170">
        <f t="shared" si="6"/>
        <v>5.5742643458630283</v>
      </c>
      <c r="E49" s="170">
        <f t="shared" si="6"/>
        <v>-5.4277521108809879</v>
      </c>
      <c r="F49" s="170">
        <f t="shared" si="6"/>
        <v>-2.0581469564843076</v>
      </c>
      <c r="G49" s="170">
        <f t="shared" si="6"/>
        <v>-1.4485801812062959</v>
      </c>
      <c r="H49" s="169">
        <f t="shared" si="6"/>
        <v>-7.5128322968599406</v>
      </c>
      <c r="I49" s="170">
        <f t="shared" si="6"/>
        <v>-1.7068946719558511</v>
      </c>
      <c r="J49" s="170">
        <f t="shared" si="6"/>
        <v>-4.8484770918523026</v>
      </c>
      <c r="K49" s="170">
        <f t="shared" si="6"/>
        <v>-2.7490769530820813</v>
      </c>
      <c r="L49" s="169">
        <f t="shared" si="6"/>
        <v>4.2843246183848436</v>
      </c>
      <c r="M49" s="169">
        <f t="shared" si="6"/>
        <v>-1.9274977895667575</v>
      </c>
      <c r="N49" s="171">
        <f t="shared" si="6"/>
        <v>-1.9962585647313347</v>
      </c>
      <c r="O49" s="172">
        <f t="shared" si="6"/>
        <v>1.0765299903638947</v>
      </c>
      <c r="P49" s="171">
        <f t="shared" si="6"/>
        <v>5.3596781826786639</v>
      </c>
      <c r="Q49" s="171">
        <f t="shared" si="6"/>
        <v>-3.8167840020731774</v>
      </c>
      <c r="R49" s="171">
        <f t="shared" si="6"/>
        <v>-2.0213926796082404</v>
      </c>
      <c r="S49" s="171">
        <f t="shared" si="6"/>
        <v>0.72917597614939211</v>
      </c>
      <c r="T49" s="173">
        <f t="shared" si="6"/>
        <v>-1.2323547143198397</v>
      </c>
      <c r="U49" s="173">
        <f t="shared" si="6"/>
        <v>3.7924855118531013</v>
      </c>
      <c r="V49" s="156"/>
    </row>
    <row r="50" spans="1:22">
      <c r="A50" s="174" t="s">
        <v>314</v>
      </c>
    </row>
    <row r="51" spans="1:22">
      <c r="A51" s="175" t="s">
        <v>68</v>
      </c>
      <c r="B51" s="131" t="s">
        <v>64</v>
      </c>
      <c r="C51" s="131"/>
      <c r="D51" s="131"/>
      <c r="E51" s="131"/>
      <c r="F51" s="131"/>
      <c r="G51" s="131"/>
      <c r="H51" s="131"/>
      <c r="I51" s="131"/>
      <c r="J51" s="131"/>
      <c r="K51" s="131"/>
      <c r="L51" s="131"/>
      <c r="M51" s="131"/>
      <c r="N51" s="131"/>
      <c r="O51" s="132"/>
      <c r="S51" s="71" t="s">
        <v>66</v>
      </c>
    </row>
    <row r="52" spans="1:22">
      <c r="A52" s="133"/>
      <c r="B52" s="134" t="s">
        <v>67</v>
      </c>
      <c r="C52" s="135">
        <v>2001</v>
      </c>
      <c r="D52" s="136">
        <v>2002</v>
      </c>
      <c r="E52" s="136">
        <v>2003</v>
      </c>
      <c r="F52" s="136">
        <v>2004</v>
      </c>
      <c r="G52" s="136">
        <v>2005</v>
      </c>
      <c r="H52" s="136">
        <v>2006</v>
      </c>
      <c r="I52" s="136">
        <v>2007</v>
      </c>
      <c r="J52" s="136">
        <v>2008</v>
      </c>
      <c r="K52" s="137">
        <v>2009</v>
      </c>
      <c r="L52" s="138">
        <v>2010</v>
      </c>
      <c r="M52" s="138">
        <v>2011</v>
      </c>
      <c r="N52" s="137">
        <v>2012</v>
      </c>
      <c r="O52" s="138">
        <v>2013</v>
      </c>
      <c r="P52" s="137">
        <v>2014</v>
      </c>
      <c r="Q52" s="137">
        <v>2015</v>
      </c>
      <c r="R52" s="137">
        <v>2016</v>
      </c>
      <c r="S52" s="137">
        <v>2017</v>
      </c>
      <c r="T52" s="139">
        <v>2018</v>
      </c>
      <c r="U52" s="139">
        <v>2019</v>
      </c>
      <c r="V52" s="140"/>
    </row>
    <row r="53" spans="1:22">
      <c r="A53" s="141"/>
      <c r="B53" s="142" t="s">
        <v>17</v>
      </c>
      <c r="C53" s="143" t="s">
        <v>43</v>
      </c>
      <c r="D53" s="144" t="s">
        <v>44</v>
      </c>
      <c r="E53" s="144" t="s">
        <v>45</v>
      </c>
      <c r="F53" s="144" t="s">
        <v>46</v>
      </c>
      <c r="G53" s="144" t="s">
        <v>47</v>
      </c>
      <c r="H53" s="144" t="s">
        <v>48</v>
      </c>
      <c r="I53" s="144" t="s">
        <v>49</v>
      </c>
      <c r="J53" s="145" t="s">
        <v>50</v>
      </c>
      <c r="K53" s="146" t="s">
        <v>51</v>
      </c>
      <c r="L53" s="147" t="s">
        <v>52</v>
      </c>
      <c r="M53" s="120" t="s">
        <v>53</v>
      </c>
      <c r="N53" s="148" t="s">
        <v>54</v>
      </c>
      <c r="O53" s="147" t="s">
        <v>55</v>
      </c>
      <c r="P53" s="146" t="s">
        <v>56</v>
      </c>
      <c r="Q53" s="146" t="s">
        <v>57</v>
      </c>
      <c r="R53" s="146" t="s">
        <v>58</v>
      </c>
      <c r="S53" s="90" t="s">
        <v>59</v>
      </c>
      <c r="T53" s="109" t="s">
        <v>60</v>
      </c>
      <c r="U53" s="109" t="s">
        <v>166</v>
      </c>
      <c r="V53" s="140"/>
    </row>
    <row r="54" spans="1:22">
      <c r="A54" s="149"/>
      <c r="B54" s="150" t="s">
        <v>24</v>
      </c>
      <c r="C54" s="151">
        <f t="shared" ref="C54:U64" si="7">D22/C22*100-100</f>
        <v>-0.3572275917108243</v>
      </c>
      <c r="D54" s="152">
        <f t="shared" si="7"/>
        <v>-1.4223522965666149</v>
      </c>
      <c r="E54" s="152">
        <f t="shared" si="7"/>
        <v>-0.91465438430272172</v>
      </c>
      <c r="F54" s="152">
        <f t="shared" si="7"/>
        <v>1.0966434502483793</v>
      </c>
      <c r="G54" s="152">
        <f t="shared" si="7"/>
        <v>5.0799366639580512E-2</v>
      </c>
      <c r="H54" s="152">
        <f t="shared" si="7"/>
        <v>2.8256644191679641</v>
      </c>
      <c r="I54" s="152">
        <f t="shared" si="7"/>
        <v>-0.99615573605382224</v>
      </c>
      <c r="J54" s="152">
        <f t="shared" si="7"/>
        <v>-3.3313139632031863</v>
      </c>
      <c r="K54" s="152">
        <f t="shared" si="7"/>
        <v>-5.7677822039268847</v>
      </c>
      <c r="L54" s="151">
        <f t="shared" si="7"/>
        <v>5.3125681161187259</v>
      </c>
      <c r="M54" s="176">
        <f t="shared" si="7"/>
        <v>-1.1696846257591176</v>
      </c>
      <c r="N54" s="177">
        <f t="shared" si="7"/>
        <v>-1.2938512403147087</v>
      </c>
      <c r="O54" s="176">
        <f t="shared" si="7"/>
        <v>2.5660099800319074</v>
      </c>
      <c r="P54" s="177">
        <f t="shared" si="7"/>
        <v>3.9369479440740633</v>
      </c>
      <c r="Q54" s="177">
        <f t="shared" si="7"/>
        <v>2.7638984698405693</v>
      </c>
      <c r="R54" s="177">
        <f t="shared" si="7"/>
        <v>-0.20344305099560245</v>
      </c>
      <c r="S54" s="177">
        <f t="shared" si="7"/>
        <v>0.97143763361411573</v>
      </c>
      <c r="T54" s="178">
        <f t="shared" si="7"/>
        <v>1.5207647889904194</v>
      </c>
      <c r="U54" s="178">
        <f t="shared" si="7"/>
        <v>2.9142322606391105</v>
      </c>
      <c r="V54" s="156"/>
    </row>
    <row r="55" spans="1:22">
      <c r="A55" s="157">
        <v>1</v>
      </c>
      <c r="B55" s="142" t="s">
        <v>25</v>
      </c>
      <c r="C55" s="158">
        <f t="shared" si="7"/>
        <v>-2.3952452329595673</v>
      </c>
      <c r="D55" s="159">
        <f t="shared" si="7"/>
        <v>-6.193869164319409</v>
      </c>
      <c r="E55" s="159">
        <f t="shared" si="7"/>
        <v>-0.39130816716046013</v>
      </c>
      <c r="F55" s="159">
        <f t="shared" si="7"/>
        <v>1.2983205163634466</v>
      </c>
      <c r="G55" s="159">
        <f t="shared" si="7"/>
        <v>-6.9938315374997728E-3</v>
      </c>
      <c r="H55" s="159">
        <f t="shared" si="7"/>
        <v>2.4156458055798851</v>
      </c>
      <c r="I55" s="159">
        <f t="shared" si="7"/>
        <v>-0.6889162856146811</v>
      </c>
      <c r="J55" s="159">
        <f t="shared" si="7"/>
        <v>-3.5655182947279513</v>
      </c>
      <c r="K55" s="159">
        <f t="shared" si="7"/>
        <v>-2.0289880402075084</v>
      </c>
      <c r="L55" s="179">
        <f t="shared" si="7"/>
        <v>5.8208276087514861</v>
      </c>
      <c r="M55" s="179">
        <f t="shared" si="7"/>
        <v>-1.5939268266779436</v>
      </c>
      <c r="N55" s="180">
        <f t="shared" si="7"/>
        <v>-1.8052367392408826</v>
      </c>
      <c r="O55" s="181">
        <f t="shared" si="7"/>
        <v>1.5872540227245509</v>
      </c>
      <c r="P55" s="180">
        <f t="shared" si="7"/>
        <v>4.4900877021478891</v>
      </c>
      <c r="Q55" s="180">
        <f t="shared" si="7"/>
        <v>2.8798898787653684</v>
      </c>
      <c r="R55" s="180">
        <f t="shared" si="7"/>
        <v>-1.3266183319653777</v>
      </c>
      <c r="S55" s="180">
        <f t="shared" si="7"/>
        <v>1.0138979358686981</v>
      </c>
      <c r="T55" s="182">
        <f t="shared" si="7"/>
        <v>2.4187071251502488</v>
      </c>
      <c r="U55" s="182">
        <f t="shared" si="7"/>
        <v>1.8406519189979207</v>
      </c>
      <c r="V55" s="156"/>
    </row>
    <row r="56" spans="1:22">
      <c r="A56" s="157">
        <v>2</v>
      </c>
      <c r="B56" s="142" t="s">
        <v>26</v>
      </c>
      <c r="C56" s="158">
        <f t="shared" si="7"/>
        <v>2.966103581885136</v>
      </c>
      <c r="D56" s="159">
        <f t="shared" si="7"/>
        <v>-1.9955060276717944</v>
      </c>
      <c r="E56" s="159">
        <f t="shared" si="7"/>
        <v>-0.70462481961747869</v>
      </c>
      <c r="F56" s="159">
        <f t="shared" si="7"/>
        <v>1.5881692925903081</v>
      </c>
      <c r="G56" s="159">
        <f t="shared" si="7"/>
        <v>1.4955977090520349</v>
      </c>
      <c r="H56" s="159">
        <f t="shared" si="7"/>
        <v>5.5816003047782772</v>
      </c>
      <c r="I56" s="159">
        <f t="shared" si="7"/>
        <v>-1.7209422975582811E-2</v>
      </c>
      <c r="J56" s="159">
        <f t="shared" si="7"/>
        <v>-5.1651917830334781</v>
      </c>
      <c r="K56" s="159">
        <f t="shared" si="7"/>
        <v>-4.613508993951271</v>
      </c>
      <c r="L56" s="179">
        <f t="shared" si="7"/>
        <v>7.654415208830784</v>
      </c>
      <c r="M56" s="179">
        <f t="shared" si="7"/>
        <v>-1.3026135807633636</v>
      </c>
      <c r="N56" s="180">
        <f t="shared" si="7"/>
        <v>-3.0247654303558846</v>
      </c>
      <c r="O56" s="181">
        <f t="shared" si="7"/>
        <v>3.4589245131948871</v>
      </c>
      <c r="P56" s="180">
        <f t="shared" si="7"/>
        <v>3.1258672197764525</v>
      </c>
      <c r="Q56" s="180">
        <f t="shared" si="7"/>
        <v>4.5114137944648434</v>
      </c>
      <c r="R56" s="166">
        <f t="shared" ref="R56:U64" si="8">S22/R22*100-100</f>
        <v>-0.20344305099560245</v>
      </c>
      <c r="S56" s="166">
        <f t="shared" si="8"/>
        <v>0.97143763361411573</v>
      </c>
      <c r="T56" s="167">
        <f t="shared" si="8"/>
        <v>1.5207647889904194</v>
      </c>
      <c r="U56" s="167">
        <f t="shared" si="8"/>
        <v>2.9142322606391105</v>
      </c>
      <c r="V56" s="156"/>
    </row>
    <row r="57" spans="1:22">
      <c r="A57" s="157">
        <v>3</v>
      </c>
      <c r="B57" s="142" t="s">
        <v>27</v>
      </c>
      <c r="C57" s="158">
        <f t="shared" si="7"/>
        <v>1.2200129366610497</v>
      </c>
      <c r="D57" s="159">
        <f t="shared" si="7"/>
        <v>-1.6116274960823915</v>
      </c>
      <c r="E57" s="159">
        <f t="shared" si="7"/>
        <v>0.58578463869154973</v>
      </c>
      <c r="F57" s="159">
        <f t="shared" si="7"/>
        <v>2.2308269020705325</v>
      </c>
      <c r="G57" s="159">
        <f t="shared" si="7"/>
        <v>1.7251528482159273</v>
      </c>
      <c r="H57" s="159">
        <f t="shared" si="7"/>
        <v>4.9038190017370908</v>
      </c>
      <c r="I57" s="159">
        <f t="shared" si="7"/>
        <v>-1.5904664797349</v>
      </c>
      <c r="J57" s="159">
        <f t="shared" si="7"/>
        <v>-5.7370267776613417</v>
      </c>
      <c r="K57" s="159">
        <f t="shared" si="7"/>
        <v>-4.2610277973643207</v>
      </c>
      <c r="L57" s="179">
        <f t="shared" si="7"/>
        <v>4.0402886519110837</v>
      </c>
      <c r="M57" s="179">
        <f t="shared" si="7"/>
        <v>2.0087044226147128</v>
      </c>
      <c r="N57" s="180">
        <f t="shared" si="7"/>
        <v>1.0324434314248379</v>
      </c>
      <c r="O57" s="181">
        <f t="shared" si="7"/>
        <v>1.1866764173357893</v>
      </c>
      <c r="P57" s="180">
        <f t="shared" si="7"/>
        <v>2.4410181199446441</v>
      </c>
      <c r="Q57" s="180">
        <f t="shared" si="7"/>
        <v>2.9349104358052216</v>
      </c>
      <c r="R57" s="162">
        <f t="shared" si="8"/>
        <v>-1.3266183319653777</v>
      </c>
      <c r="S57" s="162">
        <f t="shared" si="8"/>
        <v>1.0138979358686981</v>
      </c>
      <c r="T57" s="164">
        <f t="shared" si="8"/>
        <v>2.4187071251502488</v>
      </c>
      <c r="U57" s="164">
        <f t="shared" si="8"/>
        <v>1.8406519189979207</v>
      </c>
      <c r="V57" s="156"/>
    </row>
    <row r="58" spans="1:22">
      <c r="A58" s="157">
        <v>4</v>
      </c>
      <c r="B58" s="142" t="s">
        <v>28</v>
      </c>
      <c r="C58" s="158">
        <f t="shared" si="7"/>
        <v>-3.1557805099805591</v>
      </c>
      <c r="D58" s="159">
        <f t="shared" si="7"/>
        <v>3.9713363470600171</v>
      </c>
      <c r="E58" s="159">
        <f t="shared" si="7"/>
        <v>0.23946176363590155</v>
      </c>
      <c r="F58" s="159">
        <f t="shared" si="7"/>
        <v>1.1980089461135321</v>
      </c>
      <c r="G58" s="159">
        <f t="shared" si="7"/>
        <v>1.0305000005674572</v>
      </c>
      <c r="H58" s="159">
        <f t="shared" si="7"/>
        <v>7.2059752484163795</v>
      </c>
      <c r="I58" s="159">
        <f t="shared" si="7"/>
        <v>-0.13419204131521667</v>
      </c>
      <c r="J58" s="159">
        <f t="shared" si="7"/>
        <v>-1.3298386727284708</v>
      </c>
      <c r="K58" s="159">
        <f t="shared" si="7"/>
        <v>-13.26667838746404</v>
      </c>
      <c r="L58" s="158">
        <f t="shared" si="7"/>
        <v>4.4338651454054201</v>
      </c>
      <c r="M58" s="158">
        <f t="shared" si="7"/>
        <v>-3.6541298656575663</v>
      </c>
      <c r="N58" s="162">
        <f t="shared" si="7"/>
        <v>5.5708455454681456</v>
      </c>
      <c r="O58" s="163">
        <f t="shared" si="7"/>
        <v>1.7566640042967236</v>
      </c>
      <c r="P58" s="162">
        <f t="shared" si="7"/>
        <v>3.7283064010886164</v>
      </c>
      <c r="Q58" s="162">
        <f t="shared" si="7"/>
        <v>2.9748984401056333</v>
      </c>
      <c r="R58" s="162">
        <f t="shared" si="8"/>
        <v>-0.51167103158029192</v>
      </c>
      <c r="S58" s="162">
        <f t="shared" si="8"/>
        <v>8.0974936141245308</v>
      </c>
      <c r="T58" s="164">
        <f t="shared" si="8"/>
        <v>2.86061693310549</v>
      </c>
      <c r="U58" s="164">
        <f t="shared" si="8"/>
        <v>4.2580034264005491</v>
      </c>
      <c r="V58" s="156"/>
    </row>
    <row r="59" spans="1:22">
      <c r="A59" s="157">
        <v>5</v>
      </c>
      <c r="B59" s="142" t="s">
        <v>29</v>
      </c>
      <c r="C59" s="158">
        <f t="shared" si="7"/>
        <v>3.8866662784461994</v>
      </c>
      <c r="D59" s="159">
        <f t="shared" si="7"/>
        <v>-1.6201401025879534</v>
      </c>
      <c r="E59" s="159">
        <f t="shared" si="7"/>
        <v>-1.0028046554899959</v>
      </c>
      <c r="F59" s="159">
        <f t="shared" si="7"/>
        <v>0.64693199096306842</v>
      </c>
      <c r="G59" s="159">
        <f t="shared" si="7"/>
        <v>-7.544973246925224E-2</v>
      </c>
      <c r="H59" s="159">
        <f t="shared" si="7"/>
        <v>-3.0604130489930839</v>
      </c>
      <c r="I59" s="159">
        <f t="shared" si="7"/>
        <v>-1.7369399089104434</v>
      </c>
      <c r="J59" s="159">
        <f t="shared" si="7"/>
        <v>-2.4529821182302243</v>
      </c>
      <c r="K59" s="159">
        <f t="shared" si="7"/>
        <v>-2.9570035795112943</v>
      </c>
      <c r="L59" s="158">
        <f t="shared" si="7"/>
        <v>2.020858395930631</v>
      </c>
      <c r="M59" s="158">
        <f t="shared" si="7"/>
        <v>1.1996018658822862</v>
      </c>
      <c r="N59" s="162">
        <f t="shared" si="7"/>
        <v>-2.7647291970963579</v>
      </c>
      <c r="O59" s="163">
        <f t="shared" si="7"/>
        <v>2.0554627716288678</v>
      </c>
      <c r="P59" s="162">
        <f t="shared" si="7"/>
        <v>2.8008661290650707</v>
      </c>
      <c r="Q59" s="162">
        <f t="shared" si="7"/>
        <v>0.60455729354036691</v>
      </c>
      <c r="R59" s="162">
        <f t="shared" si="8"/>
        <v>3.1377773094802563</v>
      </c>
      <c r="S59" s="162">
        <f t="shared" si="8"/>
        <v>7.5211668576921795</v>
      </c>
      <c r="T59" s="164">
        <f t="shared" si="8"/>
        <v>0.88662662458855834</v>
      </c>
      <c r="U59" s="164">
        <f t="shared" si="8"/>
        <v>4.9358880351390297</v>
      </c>
      <c r="V59" s="156"/>
    </row>
    <row r="60" spans="1:22">
      <c r="A60" s="157">
        <v>6</v>
      </c>
      <c r="B60" s="142" t="s">
        <v>30</v>
      </c>
      <c r="C60" s="158">
        <f t="shared" si="7"/>
        <v>0.1387378032204083</v>
      </c>
      <c r="D60" s="159">
        <f t="shared" si="7"/>
        <v>0.73559486783834416</v>
      </c>
      <c r="E60" s="159">
        <f t="shared" si="7"/>
        <v>-0.48425465784114863</v>
      </c>
      <c r="F60" s="159">
        <f t="shared" si="7"/>
        <v>1.8544422812840224</v>
      </c>
      <c r="G60" s="159">
        <f t="shared" si="7"/>
        <v>-0.49844814226743495</v>
      </c>
      <c r="H60" s="159">
        <f t="shared" si="7"/>
        <v>1.1349808632816973</v>
      </c>
      <c r="I60" s="159">
        <f t="shared" si="7"/>
        <v>-2.4175303537705588</v>
      </c>
      <c r="J60" s="159">
        <f t="shared" si="7"/>
        <v>1.5315020950472018</v>
      </c>
      <c r="K60" s="159">
        <f t="shared" si="7"/>
        <v>-12.016000220584033</v>
      </c>
      <c r="L60" s="158">
        <f t="shared" si="7"/>
        <v>7.4288287893025995</v>
      </c>
      <c r="M60" s="158">
        <f t="shared" si="7"/>
        <v>-1.149109142448026</v>
      </c>
      <c r="N60" s="162">
        <f t="shared" si="7"/>
        <v>-3.3974361136312297</v>
      </c>
      <c r="O60" s="163">
        <f t="shared" si="7"/>
        <v>4.8361813290879638</v>
      </c>
      <c r="P60" s="162">
        <f t="shared" si="7"/>
        <v>4.4337942615560166</v>
      </c>
      <c r="Q60" s="162">
        <f t="shared" si="7"/>
        <v>1.7102040246894461</v>
      </c>
      <c r="R60" s="162">
        <f t="shared" si="8"/>
        <v>-2.2292898937017469</v>
      </c>
      <c r="S60" s="162">
        <f t="shared" si="8"/>
        <v>4.0574332996269789</v>
      </c>
      <c r="T60" s="164">
        <f t="shared" si="8"/>
        <v>-0.43525745426229889</v>
      </c>
      <c r="U60" s="164">
        <f t="shared" si="8"/>
        <v>2.396274039007551</v>
      </c>
      <c r="V60" s="156"/>
    </row>
    <row r="61" spans="1:22">
      <c r="A61" s="157">
        <v>7</v>
      </c>
      <c r="B61" s="142" t="s">
        <v>31</v>
      </c>
      <c r="C61" s="158">
        <f t="shared" si="7"/>
        <v>-2.4466147460061478</v>
      </c>
      <c r="D61" s="159">
        <f t="shared" si="7"/>
        <v>1.4674630510328512</v>
      </c>
      <c r="E61" s="159">
        <f t="shared" si="7"/>
        <v>-3.4938463626209568</v>
      </c>
      <c r="F61" s="159">
        <f t="shared" si="7"/>
        <v>-0.80770932690889197</v>
      </c>
      <c r="G61" s="159">
        <f t="shared" si="7"/>
        <v>-2.7615748818323169</v>
      </c>
      <c r="H61" s="159">
        <f t="shared" si="7"/>
        <v>1.1911764855807832</v>
      </c>
      <c r="I61" s="159">
        <f t="shared" si="7"/>
        <v>-1.9799246999938447</v>
      </c>
      <c r="J61" s="159">
        <f t="shared" si="7"/>
        <v>-5.1477473273506007</v>
      </c>
      <c r="K61" s="159">
        <f t="shared" si="7"/>
        <v>-3.6665554144434225</v>
      </c>
      <c r="L61" s="158">
        <f t="shared" si="7"/>
        <v>3.6612252978654567</v>
      </c>
      <c r="M61" s="158">
        <f t="shared" si="7"/>
        <v>0.14095969789700291</v>
      </c>
      <c r="N61" s="162">
        <f t="shared" si="7"/>
        <v>-0.6947040599714569</v>
      </c>
      <c r="O61" s="163">
        <f t="shared" si="7"/>
        <v>-1.5434927784834116</v>
      </c>
      <c r="P61" s="162">
        <f t="shared" si="7"/>
        <v>5.8359738574261115</v>
      </c>
      <c r="Q61" s="162">
        <f t="shared" si="7"/>
        <v>1.6989549081617668</v>
      </c>
      <c r="R61" s="162">
        <f t="shared" si="8"/>
        <v>3.3273437569841064</v>
      </c>
      <c r="S61" s="162">
        <f t="shared" si="8"/>
        <v>-7.8461365425711307</v>
      </c>
      <c r="T61" s="164">
        <f t="shared" si="8"/>
        <v>-0.33403996837981254</v>
      </c>
      <c r="U61" s="164">
        <f t="shared" si="8"/>
        <v>2.2496571161585024</v>
      </c>
      <c r="V61" s="156"/>
    </row>
    <row r="62" spans="1:22">
      <c r="A62" s="157">
        <v>8</v>
      </c>
      <c r="B62" s="142" t="s">
        <v>32</v>
      </c>
      <c r="C62" s="158">
        <f t="shared" si="7"/>
        <v>0.36397050905618755</v>
      </c>
      <c r="D62" s="159">
        <f t="shared" si="7"/>
        <v>6.1547595204715151</v>
      </c>
      <c r="E62" s="159">
        <f t="shared" si="7"/>
        <v>-5.3773164088873528</v>
      </c>
      <c r="F62" s="159">
        <f t="shared" si="7"/>
        <v>-0.66610552581319382</v>
      </c>
      <c r="G62" s="159">
        <f t="shared" si="7"/>
        <v>-3.7837078329490765</v>
      </c>
      <c r="H62" s="159">
        <f t="shared" si="7"/>
        <v>-4.4658264215272823</v>
      </c>
      <c r="I62" s="159">
        <f t="shared" si="7"/>
        <v>-1.154569064349829</v>
      </c>
      <c r="J62" s="159">
        <f t="shared" si="7"/>
        <v>-6.5656940238566079</v>
      </c>
      <c r="K62" s="159">
        <f t="shared" si="7"/>
        <v>-3.5347308544560292</v>
      </c>
      <c r="L62" s="158">
        <f t="shared" si="7"/>
        <v>0.67318314958673398</v>
      </c>
      <c r="M62" s="158">
        <f t="shared" si="7"/>
        <v>1.2330177457166087</v>
      </c>
      <c r="N62" s="162">
        <f t="shared" si="7"/>
        <v>-0.83026686044713927</v>
      </c>
      <c r="O62" s="163">
        <f t="shared" si="7"/>
        <v>2.3349599580091933</v>
      </c>
      <c r="P62" s="162">
        <f t="shared" si="7"/>
        <v>4.0985327076858482</v>
      </c>
      <c r="Q62" s="162">
        <f t="shared" si="7"/>
        <v>2.7928645765578324</v>
      </c>
      <c r="R62" s="162">
        <f t="shared" si="8"/>
        <v>1.9970450724427593</v>
      </c>
      <c r="S62" s="162">
        <f t="shared" si="8"/>
        <v>-7.6286353639475237</v>
      </c>
      <c r="T62" s="164">
        <f t="shared" si="8"/>
        <v>2.2759197581780626</v>
      </c>
      <c r="U62" s="164">
        <f t="shared" si="8"/>
        <v>1.6020429494411559</v>
      </c>
      <c r="V62" s="156"/>
    </row>
    <row r="63" spans="1:22">
      <c r="A63" s="157">
        <v>9</v>
      </c>
      <c r="B63" s="142" t="s">
        <v>33</v>
      </c>
      <c r="C63" s="158">
        <f t="shared" si="7"/>
        <v>6.3264613043604072</v>
      </c>
      <c r="D63" s="159">
        <f t="shared" si="7"/>
        <v>5.5325839358225153</v>
      </c>
      <c r="E63" s="159">
        <f t="shared" si="7"/>
        <v>-3.1771951434101737</v>
      </c>
      <c r="F63" s="159">
        <f t="shared" si="7"/>
        <v>-2.2981319802366471</v>
      </c>
      <c r="G63" s="159">
        <f t="shared" si="7"/>
        <v>-1.2725726006264892</v>
      </c>
      <c r="H63" s="159">
        <f t="shared" si="7"/>
        <v>2.4817367886893749</v>
      </c>
      <c r="I63" s="159">
        <f t="shared" si="7"/>
        <v>-1.0199854392850085</v>
      </c>
      <c r="J63" s="159">
        <f t="shared" si="7"/>
        <v>-8.8051591684704249</v>
      </c>
      <c r="K63" s="159">
        <f t="shared" si="7"/>
        <v>-4.6359360403224059</v>
      </c>
      <c r="L63" s="158">
        <f t="shared" si="7"/>
        <v>1.8717910018481518</v>
      </c>
      <c r="M63" s="158">
        <f t="shared" si="7"/>
        <v>-2.607524026231772</v>
      </c>
      <c r="N63" s="162">
        <f t="shared" si="7"/>
        <v>-20.132546511828153</v>
      </c>
      <c r="O63" s="163">
        <f t="shared" si="7"/>
        <v>31.317853972680524</v>
      </c>
      <c r="P63" s="162">
        <f t="shared" si="7"/>
        <v>1.4767014496085267</v>
      </c>
      <c r="Q63" s="162">
        <f t="shared" si="7"/>
        <v>5.7615188576205725</v>
      </c>
      <c r="R63" s="162">
        <f t="shared" si="8"/>
        <v>-0.55459222129321972</v>
      </c>
      <c r="S63" s="162">
        <f t="shared" si="8"/>
        <v>-4.6419570543126838</v>
      </c>
      <c r="T63" s="164">
        <f t="shared" si="8"/>
        <v>0.56973962671034428</v>
      </c>
      <c r="U63" s="164">
        <f t="shared" si="8"/>
        <v>3.1018339570327669</v>
      </c>
      <c r="V63" s="156"/>
    </row>
    <row r="64" spans="1:22">
      <c r="A64" s="168">
        <v>10</v>
      </c>
      <c r="B64" s="145" t="s">
        <v>34</v>
      </c>
      <c r="C64" s="169">
        <f t="shared" si="7"/>
        <v>2.242466459145092</v>
      </c>
      <c r="D64" s="170">
        <f t="shared" si="7"/>
        <v>4.7999574188740866</v>
      </c>
      <c r="E64" s="170">
        <f t="shared" si="7"/>
        <v>-6.8454537451496833</v>
      </c>
      <c r="F64" s="170">
        <f t="shared" si="7"/>
        <v>-2.1201310679346932</v>
      </c>
      <c r="G64" s="170">
        <f t="shared" si="7"/>
        <v>-3.6837404819684281</v>
      </c>
      <c r="H64" s="170">
        <f t="shared" si="7"/>
        <v>-4.0166325135953684</v>
      </c>
      <c r="I64" s="170">
        <f t="shared" si="7"/>
        <v>-2.5964688184741362</v>
      </c>
      <c r="J64" s="170">
        <f t="shared" si="7"/>
        <v>-5.1398101773478828</v>
      </c>
      <c r="K64" s="170">
        <f t="shared" si="7"/>
        <v>-2.825767521932292</v>
      </c>
      <c r="L64" s="169">
        <f t="shared" si="7"/>
        <v>2.3431278687937862</v>
      </c>
      <c r="M64" s="183">
        <f t="shared" si="7"/>
        <v>-3.3665772730352472</v>
      </c>
      <c r="N64" s="184">
        <f t="shared" si="7"/>
        <v>-2.2068469479150679</v>
      </c>
      <c r="O64" s="183">
        <f t="shared" si="7"/>
        <v>0.76694104776728977</v>
      </c>
      <c r="P64" s="184">
        <f t="shared" si="7"/>
        <v>7.5554933288652535</v>
      </c>
      <c r="Q64" s="184">
        <f t="shared" si="7"/>
        <v>-2.0584676515841807</v>
      </c>
      <c r="R64" s="171">
        <f t="shared" si="8"/>
        <v>-3.563953902251896</v>
      </c>
      <c r="S64" s="171">
        <f t="shared" si="8"/>
        <v>-3.3116471950735473</v>
      </c>
      <c r="T64" s="173">
        <f t="shared" si="8"/>
        <v>-0.35238150175257488</v>
      </c>
      <c r="U64" s="173">
        <f t="shared" si="8"/>
        <v>5.2424400816561558</v>
      </c>
      <c r="V64" s="156"/>
    </row>
  </sheetData>
  <phoneticPr fontId="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0"/>
  <sheetViews>
    <sheetView workbookViewId="0">
      <pane xSplit="13" ySplit="5" topLeftCell="S6" activePane="bottomRight" state="frozen"/>
      <selection pane="topRight" activeCell="N1" sqref="N1"/>
      <selection pane="bottomLeft" activeCell="A6" sqref="A6"/>
      <selection pane="bottomRight" activeCell="Y10" sqref="Y10"/>
    </sheetView>
  </sheetViews>
  <sheetFormatPr defaultRowHeight="13.5"/>
  <cols>
    <col min="1" max="1" width="4.75" style="252" customWidth="1"/>
    <col min="2" max="2" width="11.625" style="252" customWidth="1"/>
    <col min="3" max="13" width="0" style="243" hidden="1" customWidth="1"/>
    <col min="14" max="18" width="10.875" style="243" hidden="1" customWidth="1"/>
    <col min="19" max="20" width="12.875" style="243" customWidth="1"/>
    <col min="21" max="32" width="11.375" style="243" customWidth="1"/>
    <col min="33" max="34" width="8.875" style="243" customWidth="1"/>
    <col min="35" max="256" width="9" style="243"/>
    <col min="257" max="257" width="4.75" style="243" customWidth="1"/>
    <col min="258" max="258" width="9" style="243"/>
    <col min="259" max="269" width="0" style="243" hidden="1" customWidth="1"/>
    <col min="270" max="288" width="9" style="243"/>
    <col min="289" max="290" width="8.875" style="243" customWidth="1"/>
    <col min="291" max="512" width="9" style="243"/>
    <col min="513" max="513" width="4.75" style="243" customWidth="1"/>
    <col min="514" max="514" width="9" style="243"/>
    <col min="515" max="525" width="0" style="243" hidden="1" customWidth="1"/>
    <col min="526" max="544" width="9" style="243"/>
    <col min="545" max="546" width="8.875" style="243" customWidth="1"/>
    <col min="547" max="768" width="9" style="243"/>
    <col min="769" max="769" width="4.75" style="243" customWidth="1"/>
    <col min="770" max="770" width="9" style="243"/>
    <col min="771" max="781" width="0" style="243" hidden="1" customWidth="1"/>
    <col min="782" max="800" width="9" style="243"/>
    <col min="801" max="802" width="8.875" style="243" customWidth="1"/>
    <col min="803" max="1024" width="9" style="243"/>
    <col min="1025" max="1025" width="4.75" style="243" customWidth="1"/>
    <col min="1026" max="1026" width="9" style="243"/>
    <col min="1027" max="1037" width="0" style="243" hidden="1" customWidth="1"/>
    <col min="1038" max="1056" width="9" style="243"/>
    <col min="1057" max="1058" width="8.875" style="243" customWidth="1"/>
    <col min="1059" max="1280" width="9" style="243"/>
    <col min="1281" max="1281" width="4.75" style="243" customWidth="1"/>
    <col min="1282" max="1282" width="9" style="243"/>
    <col min="1283" max="1293" width="0" style="243" hidden="1" customWidth="1"/>
    <col min="1294" max="1312" width="9" style="243"/>
    <col min="1313" max="1314" width="8.875" style="243" customWidth="1"/>
    <col min="1315" max="1536" width="9" style="243"/>
    <col min="1537" max="1537" width="4.75" style="243" customWidth="1"/>
    <col min="1538" max="1538" width="9" style="243"/>
    <col min="1539" max="1549" width="0" style="243" hidden="1" customWidth="1"/>
    <col min="1550" max="1568" width="9" style="243"/>
    <col min="1569" max="1570" width="8.875" style="243" customWidth="1"/>
    <col min="1571" max="1792" width="9" style="243"/>
    <col min="1793" max="1793" width="4.75" style="243" customWidth="1"/>
    <col min="1794" max="1794" width="9" style="243"/>
    <col min="1795" max="1805" width="0" style="243" hidden="1" customWidth="1"/>
    <col min="1806" max="1824" width="9" style="243"/>
    <col min="1825" max="1826" width="8.875" style="243" customWidth="1"/>
    <col min="1827" max="2048" width="9" style="243"/>
    <col min="2049" max="2049" width="4.75" style="243" customWidth="1"/>
    <col min="2050" max="2050" width="9" style="243"/>
    <col min="2051" max="2061" width="0" style="243" hidden="1" customWidth="1"/>
    <col min="2062" max="2080" width="9" style="243"/>
    <col min="2081" max="2082" width="8.875" style="243" customWidth="1"/>
    <col min="2083" max="2304" width="9" style="243"/>
    <col min="2305" max="2305" width="4.75" style="243" customWidth="1"/>
    <col min="2306" max="2306" width="9" style="243"/>
    <col min="2307" max="2317" width="0" style="243" hidden="1" customWidth="1"/>
    <col min="2318" max="2336" width="9" style="243"/>
    <col min="2337" max="2338" width="8.875" style="243" customWidth="1"/>
    <col min="2339" max="2560" width="9" style="243"/>
    <col min="2561" max="2561" width="4.75" style="243" customWidth="1"/>
    <col min="2562" max="2562" width="9" style="243"/>
    <col min="2563" max="2573" width="0" style="243" hidden="1" customWidth="1"/>
    <col min="2574" max="2592" width="9" style="243"/>
    <col min="2593" max="2594" width="8.875" style="243" customWidth="1"/>
    <col min="2595" max="2816" width="9" style="243"/>
    <col min="2817" max="2817" width="4.75" style="243" customWidth="1"/>
    <col min="2818" max="2818" width="9" style="243"/>
    <col min="2819" max="2829" width="0" style="243" hidden="1" customWidth="1"/>
    <col min="2830" max="2848" width="9" style="243"/>
    <col min="2849" max="2850" width="8.875" style="243" customWidth="1"/>
    <col min="2851" max="3072" width="9" style="243"/>
    <col min="3073" max="3073" width="4.75" style="243" customWidth="1"/>
    <col min="3074" max="3074" width="9" style="243"/>
    <col min="3075" max="3085" width="0" style="243" hidden="1" customWidth="1"/>
    <col min="3086" max="3104" width="9" style="243"/>
    <col min="3105" max="3106" width="8.875" style="243" customWidth="1"/>
    <col min="3107" max="3328" width="9" style="243"/>
    <col min="3329" max="3329" width="4.75" style="243" customWidth="1"/>
    <col min="3330" max="3330" width="9" style="243"/>
    <col min="3331" max="3341" width="0" style="243" hidden="1" customWidth="1"/>
    <col min="3342" max="3360" width="9" style="243"/>
    <col min="3361" max="3362" width="8.875" style="243" customWidth="1"/>
    <col min="3363" max="3584" width="9" style="243"/>
    <col min="3585" max="3585" width="4.75" style="243" customWidth="1"/>
    <col min="3586" max="3586" width="9" style="243"/>
    <col min="3587" max="3597" width="0" style="243" hidden="1" customWidth="1"/>
    <col min="3598" max="3616" width="9" style="243"/>
    <col min="3617" max="3618" width="8.875" style="243" customWidth="1"/>
    <col min="3619" max="3840" width="9" style="243"/>
    <col min="3841" max="3841" width="4.75" style="243" customWidth="1"/>
    <col min="3842" max="3842" width="9" style="243"/>
    <col min="3843" max="3853" width="0" style="243" hidden="1" customWidth="1"/>
    <col min="3854" max="3872" width="9" style="243"/>
    <col min="3873" max="3874" width="8.875" style="243" customWidth="1"/>
    <col min="3875" max="4096" width="9" style="243"/>
    <col min="4097" max="4097" width="4.75" style="243" customWidth="1"/>
    <col min="4098" max="4098" width="9" style="243"/>
    <col min="4099" max="4109" width="0" style="243" hidden="1" customWidth="1"/>
    <col min="4110" max="4128" width="9" style="243"/>
    <col min="4129" max="4130" width="8.875" style="243" customWidth="1"/>
    <col min="4131" max="4352" width="9" style="243"/>
    <col min="4353" max="4353" width="4.75" style="243" customWidth="1"/>
    <col min="4354" max="4354" width="9" style="243"/>
    <col min="4355" max="4365" width="0" style="243" hidden="1" customWidth="1"/>
    <col min="4366" max="4384" width="9" style="243"/>
    <col min="4385" max="4386" width="8.875" style="243" customWidth="1"/>
    <col min="4387" max="4608" width="9" style="243"/>
    <col min="4609" max="4609" width="4.75" style="243" customWidth="1"/>
    <col min="4610" max="4610" width="9" style="243"/>
    <col min="4611" max="4621" width="0" style="243" hidden="1" customWidth="1"/>
    <col min="4622" max="4640" width="9" style="243"/>
    <col min="4641" max="4642" width="8.875" style="243" customWidth="1"/>
    <col min="4643" max="4864" width="9" style="243"/>
    <col min="4865" max="4865" width="4.75" style="243" customWidth="1"/>
    <col min="4866" max="4866" width="9" style="243"/>
    <col min="4867" max="4877" width="0" style="243" hidden="1" customWidth="1"/>
    <col min="4878" max="4896" width="9" style="243"/>
    <col min="4897" max="4898" width="8.875" style="243" customWidth="1"/>
    <col min="4899" max="5120" width="9" style="243"/>
    <col min="5121" max="5121" width="4.75" style="243" customWidth="1"/>
    <col min="5122" max="5122" width="9" style="243"/>
    <col min="5123" max="5133" width="0" style="243" hidden="1" customWidth="1"/>
    <col min="5134" max="5152" width="9" style="243"/>
    <col min="5153" max="5154" width="8.875" style="243" customWidth="1"/>
    <col min="5155" max="5376" width="9" style="243"/>
    <col min="5377" max="5377" width="4.75" style="243" customWidth="1"/>
    <col min="5378" max="5378" width="9" style="243"/>
    <col min="5379" max="5389" width="0" style="243" hidden="1" customWidth="1"/>
    <col min="5390" max="5408" width="9" style="243"/>
    <col min="5409" max="5410" width="8.875" style="243" customWidth="1"/>
    <col min="5411" max="5632" width="9" style="243"/>
    <col min="5633" max="5633" width="4.75" style="243" customWidth="1"/>
    <col min="5634" max="5634" width="9" style="243"/>
    <col min="5635" max="5645" width="0" style="243" hidden="1" customWidth="1"/>
    <col min="5646" max="5664" width="9" style="243"/>
    <col min="5665" max="5666" width="8.875" style="243" customWidth="1"/>
    <col min="5667" max="5888" width="9" style="243"/>
    <col min="5889" max="5889" width="4.75" style="243" customWidth="1"/>
    <col min="5890" max="5890" width="9" style="243"/>
    <col min="5891" max="5901" width="0" style="243" hidden="1" customWidth="1"/>
    <col min="5902" max="5920" width="9" style="243"/>
    <col min="5921" max="5922" width="8.875" style="243" customWidth="1"/>
    <col min="5923" max="6144" width="9" style="243"/>
    <col min="6145" max="6145" width="4.75" style="243" customWidth="1"/>
    <col min="6146" max="6146" width="9" style="243"/>
    <col min="6147" max="6157" width="0" style="243" hidden="1" customWidth="1"/>
    <col min="6158" max="6176" width="9" style="243"/>
    <col min="6177" max="6178" width="8.875" style="243" customWidth="1"/>
    <col min="6179" max="6400" width="9" style="243"/>
    <col min="6401" max="6401" width="4.75" style="243" customWidth="1"/>
    <col min="6402" max="6402" width="9" style="243"/>
    <col min="6403" max="6413" width="0" style="243" hidden="1" customWidth="1"/>
    <col min="6414" max="6432" width="9" style="243"/>
    <col min="6433" max="6434" width="8.875" style="243" customWidth="1"/>
    <col min="6435" max="6656" width="9" style="243"/>
    <col min="6657" max="6657" width="4.75" style="243" customWidth="1"/>
    <col min="6658" max="6658" width="9" style="243"/>
    <col min="6659" max="6669" width="0" style="243" hidden="1" customWidth="1"/>
    <col min="6670" max="6688" width="9" style="243"/>
    <col min="6689" max="6690" width="8.875" style="243" customWidth="1"/>
    <col min="6691" max="6912" width="9" style="243"/>
    <col min="6913" max="6913" width="4.75" style="243" customWidth="1"/>
    <col min="6914" max="6914" width="9" style="243"/>
    <col min="6915" max="6925" width="0" style="243" hidden="1" customWidth="1"/>
    <col min="6926" max="6944" width="9" style="243"/>
    <col min="6945" max="6946" width="8.875" style="243" customWidth="1"/>
    <col min="6947" max="7168" width="9" style="243"/>
    <col min="7169" max="7169" width="4.75" style="243" customWidth="1"/>
    <col min="7170" max="7170" width="9" style="243"/>
    <col min="7171" max="7181" width="0" style="243" hidden="1" customWidth="1"/>
    <col min="7182" max="7200" width="9" style="243"/>
    <col min="7201" max="7202" width="8.875" style="243" customWidth="1"/>
    <col min="7203" max="7424" width="9" style="243"/>
    <col min="7425" max="7425" width="4.75" style="243" customWidth="1"/>
    <col min="7426" max="7426" width="9" style="243"/>
    <col min="7427" max="7437" width="0" style="243" hidden="1" customWidth="1"/>
    <col min="7438" max="7456" width="9" style="243"/>
    <col min="7457" max="7458" width="8.875" style="243" customWidth="1"/>
    <col min="7459" max="7680" width="9" style="243"/>
    <col min="7681" max="7681" width="4.75" style="243" customWidth="1"/>
    <col min="7682" max="7682" width="9" style="243"/>
    <col min="7683" max="7693" width="0" style="243" hidden="1" customWidth="1"/>
    <col min="7694" max="7712" width="9" style="243"/>
    <col min="7713" max="7714" width="8.875" style="243" customWidth="1"/>
    <col min="7715" max="7936" width="9" style="243"/>
    <col min="7937" max="7937" width="4.75" style="243" customWidth="1"/>
    <col min="7938" max="7938" width="9" style="243"/>
    <col min="7939" max="7949" width="0" style="243" hidden="1" customWidth="1"/>
    <col min="7950" max="7968" width="9" style="243"/>
    <col min="7969" max="7970" width="8.875" style="243" customWidth="1"/>
    <col min="7971" max="8192" width="9" style="243"/>
    <col min="8193" max="8193" width="4.75" style="243" customWidth="1"/>
    <col min="8194" max="8194" width="9" style="243"/>
    <col min="8195" max="8205" width="0" style="243" hidden="1" customWidth="1"/>
    <col min="8206" max="8224" width="9" style="243"/>
    <col min="8225" max="8226" width="8.875" style="243" customWidth="1"/>
    <col min="8227" max="8448" width="9" style="243"/>
    <col min="8449" max="8449" width="4.75" style="243" customWidth="1"/>
    <col min="8450" max="8450" width="9" style="243"/>
    <col min="8451" max="8461" width="0" style="243" hidden="1" customWidth="1"/>
    <col min="8462" max="8480" width="9" style="243"/>
    <col min="8481" max="8482" width="8.875" style="243" customWidth="1"/>
    <col min="8483" max="8704" width="9" style="243"/>
    <col min="8705" max="8705" width="4.75" style="243" customWidth="1"/>
    <col min="8706" max="8706" width="9" style="243"/>
    <col min="8707" max="8717" width="0" style="243" hidden="1" customWidth="1"/>
    <col min="8718" max="8736" width="9" style="243"/>
    <col min="8737" max="8738" width="8.875" style="243" customWidth="1"/>
    <col min="8739" max="8960" width="9" style="243"/>
    <col min="8961" max="8961" width="4.75" style="243" customWidth="1"/>
    <col min="8962" max="8962" width="9" style="243"/>
    <col min="8963" max="8973" width="0" style="243" hidden="1" customWidth="1"/>
    <col min="8974" max="8992" width="9" style="243"/>
    <col min="8993" max="8994" width="8.875" style="243" customWidth="1"/>
    <col min="8995" max="9216" width="9" style="243"/>
    <col min="9217" max="9217" width="4.75" style="243" customWidth="1"/>
    <col min="9218" max="9218" width="9" style="243"/>
    <col min="9219" max="9229" width="0" style="243" hidden="1" customWidth="1"/>
    <col min="9230" max="9248" width="9" style="243"/>
    <col min="9249" max="9250" width="8.875" style="243" customWidth="1"/>
    <col min="9251" max="9472" width="9" style="243"/>
    <col min="9473" max="9473" width="4.75" style="243" customWidth="1"/>
    <col min="9474" max="9474" width="9" style="243"/>
    <col min="9475" max="9485" width="0" style="243" hidden="1" customWidth="1"/>
    <col min="9486" max="9504" width="9" style="243"/>
    <col min="9505" max="9506" width="8.875" style="243" customWidth="1"/>
    <col min="9507" max="9728" width="9" style="243"/>
    <col min="9729" max="9729" width="4.75" style="243" customWidth="1"/>
    <col min="9730" max="9730" width="9" style="243"/>
    <col min="9731" max="9741" width="0" style="243" hidden="1" customWidth="1"/>
    <col min="9742" max="9760" width="9" style="243"/>
    <col min="9761" max="9762" width="8.875" style="243" customWidth="1"/>
    <col min="9763" max="9984" width="9" style="243"/>
    <col min="9985" max="9985" width="4.75" style="243" customWidth="1"/>
    <col min="9986" max="9986" width="9" style="243"/>
    <col min="9987" max="9997" width="0" style="243" hidden="1" customWidth="1"/>
    <col min="9998" max="10016" width="9" style="243"/>
    <col min="10017" max="10018" width="8.875" style="243" customWidth="1"/>
    <col min="10019" max="10240" width="9" style="243"/>
    <col min="10241" max="10241" width="4.75" style="243" customWidth="1"/>
    <col min="10242" max="10242" width="9" style="243"/>
    <col min="10243" max="10253" width="0" style="243" hidden="1" customWidth="1"/>
    <col min="10254" max="10272" width="9" style="243"/>
    <col min="10273" max="10274" width="8.875" style="243" customWidth="1"/>
    <col min="10275" max="10496" width="9" style="243"/>
    <col min="10497" max="10497" width="4.75" style="243" customWidth="1"/>
    <col min="10498" max="10498" width="9" style="243"/>
    <col min="10499" max="10509" width="0" style="243" hidden="1" customWidth="1"/>
    <col min="10510" max="10528" width="9" style="243"/>
    <col min="10529" max="10530" width="8.875" style="243" customWidth="1"/>
    <col min="10531" max="10752" width="9" style="243"/>
    <col min="10753" max="10753" width="4.75" style="243" customWidth="1"/>
    <col min="10754" max="10754" width="9" style="243"/>
    <col min="10755" max="10765" width="0" style="243" hidden="1" customWidth="1"/>
    <col min="10766" max="10784" width="9" style="243"/>
    <col min="10785" max="10786" width="8.875" style="243" customWidth="1"/>
    <col min="10787" max="11008" width="9" style="243"/>
    <col min="11009" max="11009" width="4.75" style="243" customWidth="1"/>
    <col min="11010" max="11010" width="9" style="243"/>
    <col min="11011" max="11021" width="0" style="243" hidden="1" customWidth="1"/>
    <col min="11022" max="11040" width="9" style="243"/>
    <col min="11041" max="11042" width="8.875" style="243" customWidth="1"/>
    <col min="11043" max="11264" width="9" style="243"/>
    <col min="11265" max="11265" width="4.75" style="243" customWidth="1"/>
    <col min="11266" max="11266" width="9" style="243"/>
    <col min="11267" max="11277" width="0" style="243" hidden="1" customWidth="1"/>
    <col min="11278" max="11296" width="9" style="243"/>
    <col min="11297" max="11298" width="8.875" style="243" customWidth="1"/>
    <col min="11299" max="11520" width="9" style="243"/>
    <col min="11521" max="11521" width="4.75" style="243" customWidth="1"/>
    <col min="11522" max="11522" width="9" style="243"/>
    <col min="11523" max="11533" width="0" style="243" hidden="1" customWidth="1"/>
    <col min="11534" max="11552" width="9" style="243"/>
    <col min="11553" max="11554" width="8.875" style="243" customWidth="1"/>
    <col min="11555" max="11776" width="9" style="243"/>
    <col min="11777" max="11777" width="4.75" style="243" customWidth="1"/>
    <col min="11778" max="11778" width="9" style="243"/>
    <col min="11779" max="11789" width="0" style="243" hidden="1" customWidth="1"/>
    <col min="11790" max="11808" width="9" style="243"/>
    <col min="11809" max="11810" width="8.875" style="243" customWidth="1"/>
    <col min="11811" max="12032" width="9" style="243"/>
    <col min="12033" max="12033" width="4.75" style="243" customWidth="1"/>
    <col min="12034" max="12034" width="9" style="243"/>
    <col min="12035" max="12045" width="0" style="243" hidden="1" customWidth="1"/>
    <col min="12046" max="12064" width="9" style="243"/>
    <col min="12065" max="12066" width="8.875" style="243" customWidth="1"/>
    <col min="12067" max="12288" width="9" style="243"/>
    <col min="12289" max="12289" width="4.75" style="243" customWidth="1"/>
    <col min="12290" max="12290" width="9" style="243"/>
    <col min="12291" max="12301" width="0" style="243" hidden="1" customWidth="1"/>
    <col min="12302" max="12320" width="9" style="243"/>
    <col min="12321" max="12322" width="8.875" style="243" customWidth="1"/>
    <col min="12323" max="12544" width="9" style="243"/>
    <col min="12545" max="12545" width="4.75" style="243" customWidth="1"/>
    <col min="12546" max="12546" width="9" style="243"/>
    <col min="12547" max="12557" width="0" style="243" hidden="1" customWidth="1"/>
    <col min="12558" max="12576" width="9" style="243"/>
    <col min="12577" max="12578" width="8.875" style="243" customWidth="1"/>
    <col min="12579" max="12800" width="9" style="243"/>
    <col min="12801" max="12801" width="4.75" style="243" customWidth="1"/>
    <col min="12802" max="12802" width="9" style="243"/>
    <col min="12803" max="12813" width="0" style="243" hidden="1" customWidth="1"/>
    <col min="12814" max="12832" width="9" style="243"/>
    <col min="12833" max="12834" width="8.875" style="243" customWidth="1"/>
    <col min="12835" max="13056" width="9" style="243"/>
    <col min="13057" max="13057" width="4.75" style="243" customWidth="1"/>
    <col min="13058" max="13058" width="9" style="243"/>
    <col min="13059" max="13069" width="0" style="243" hidden="1" customWidth="1"/>
    <col min="13070" max="13088" width="9" style="243"/>
    <col min="13089" max="13090" width="8.875" style="243" customWidth="1"/>
    <col min="13091" max="13312" width="9" style="243"/>
    <col min="13313" max="13313" width="4.75" style="243" customWidth="1"/>
    <col min="13314" max="13314" width="9" style="243"/>
    <col min="13315" max="13325" width="0" style="243" hidden="1" customWidth="1"/>
    <col min="13326" max="13344" width="9" style="243"/>
    <col min="13345" max="13346" width="8.875" style="243" customWidth="1"/>
    <col min="13347" max="13568" width="9" style="243"/>
    <col min="13569" max="13569" width="4.75" style="243" customWidth="1"/>
    <col min="13570" max="13570" width="9" style="243"/>
    <col min="13571" max="13581" width="0" style="243" hidden="1" customWidth="1"/>
    <col min="13582" max="13600" width="9" style="243"/>
    <col min="13601" max="13602" width="8.875" style="243" customWidth="1"/>
    <col min="13603" max="13824" width="9" style="243"/>
    <col min="13825" max="13825" width="4.75" style="243" customWidth="1"/>
    <col min="13826" max="13826" width="9" style="243"/>
    <col min="13827" max="13837" width="0" style="243" hidden="1" customWidth="1"/>
    <col min="13838" max="13856" width="9" style="243"/>
    <col min="13857" max="13858" width="8.875" style="243" customWidth="1"/>
    <col min="13859" max="14080" width="9" style="243"/>
    <col min="14081" max="14081" width="4.75" style="243" customWidth="1"/>
    <col min="14082" max="14082" width="9" style="243"/>
    <col min="14083" max="14093" width="0" style="243" hidden="1" customWidth="1"/>
    <col min="14094" max="14112" width="9" style="243"/>
    <col min="14113" max="14114" width="8.875" style="243" customWidth="1"/>
    <col min="14115" max="14336" width="9" style="243"/>
    <col min="14337" max="14337" width="4.75" style="243" customWidth="1"/>
    <col min="14338" max="14338" width="9" style="243"/>
    <col min="14339" max="14349" width="0" style="243" hidden="1" customWidth="1"/>
    <col min="14350" max="14368" width="9" style="243"/>
    <col min="14369" max="14370" width="8.875" style="243" customWidth="1"/>
    <col min="14371" max="14592" width="9" style="243"/>
    <col min="14593" max="14593" width="4.75" style="243" customWidth="1"/>
    <col min="14594" max="14594" width="9" style="243"/>
    <col min="14595" max="14605" width="0" style="243" hidden="1" customWidth="1"/>
    <col min="14606" max="14624" width="9" style="243"/>
    <col min="14625" max="14626" width="8.875" style="243" customWidth="1"/>
    <col min="14627" max="14848" width="9" style="243"/>
    <col min="14849" max="14849" width="4.75" style="243" customWidth="1"/>
    <col min="14850" max="14850" width="9" style="243"/>
    <col min="14851" max="14861" width="0" style="243" hidden="1" customWidth="1"/>
    <col min="14862" max="14880" width="9" style="243"/>
    <col min="14881" max="14882" width="8.875" style="243" customWidth="1"/>
    <col min="14883" max="15104" width="9" style="243"/>
    <col min="15105" max="15105" width="4.75" style="243" customWidth="1"/>
    <col min="15106" max="15106" width="9" style="243"/>
    <col min="15107" max="15117" width="0" style="243" hidden="1" customWidth="1"/>
    <col min="15118" max="15136" width="9" style="243"/>
    <col min="15137" max="15138" width="8.875" style="243" customWidth="1"/>
    <col min="15139" max="15360" width="9" style="243"/>
    <col min="15361" max="15361" width="4.75" style="243" customWidth="1"/>
    <col min="15362" max="15362" width="9" style="243"/>
    <col min="15363" max="15373" width="0" style="243" hidden="1" customWidth="1"/>
    <col min="15374" max="15392" width="9" style="243"/>
    <col min="15393" max="15394" width="8.875" style="243" customWidth="1"/>
    <col min="15395" max="15616" width="9" style="243"/>
    <col min="15617" max="15617" width="4.75" style="243" customWidth="1"/>
    <col min="15618" max="15618" width="9" style="243"/>
    <col min="15619" max="15629" width="0" style="243" hidden="1" customWidth="1"/>
    <col min="15630" max="15648" width="9" style="243"/>
    <col min="15649" max="15650" width="8.875" style="243" customWidth="1"/>
    <col min="15651" max="15872" width="9" style="243"/>
    <col min="15873" max="15873" width="4.75" style="243" customWidth="1"/>
    <col min="15874" max="15874" width="9" style="243"/>
    <col min="15875" max="15885" width="0" style="243" hidden="1" customWidth="1"/>
    <col min="15886" max="15904" width="9" style="243"/>
    <col min="15905" max="15906" width="8.875" style="243" customWidth="1"/>
    <col min="15907" max="16128" width="9" style="243"/>
    <col min="16129" max="16129" width="4.75" style="243" customWidth="1"/>
    <col min="16130" max="16130" width="9" style="243"/>
    <col min="16131" max="16141" width="0" style="243" hidden="1" customWidth="1"/>
    <col min="16142" max="16160" width="9" style="243"/>
    <col min="16161" max="16162" width="8.875" style="243" customWidth="1"/>
    <col min="16163" max="16384" width="9" style="243"/>
  </cols>
  <sheetData>
    <row r="1" spans="1:41">
      <c r="A1" s="132" t="s">
        <v>170</v>
      </c>
      <c r="B1" s="243"/>
      <c r="U1" s="244" t="s">
        <v>159</v>
      </c>
      <c r="V1" s="244" t="s">
        <v>203</v>
      </c>
      <c r="AO1" s="244"/>
    </row>
    <row r="2" spans="1:41">
      <c r="A2" s="242"/>
      <c r="B2" s="132"/>
      <c r="S2" s="244"/>
      <c r="T2" s="244"/>
      <c r="U2" s="244"/>
      <c r="V2" s="244"/>
    </row>
    <row r="3" spans="1:41">
      <c r="A3" s="245"/>
      <c r="B3" s="246" t="s">
        <v>41</v>
      </c>
      <c r="C3" s="247">
        <v>1990</v>
      </c>
      <c r="D3" s="247">
        <v>1991</v>
      </c>
      <c r="E3" s="247">
        <v>1992</v>
      </c>
      <c r="F3" s="247">
        <v>1993</v>
      </c>
      <c r="G3" s="247">
        <v>1994</v>
      </c>
      <c r="H3" s="247">
        <v>1995</v>
      </c>
      <c r="I3" s="247">
        <v>1996</v>
      </c>
      <c r="J3" s="247">
        <v>1997</v>
      </c>
      <c r="K3" s="247">
        <v>1998</v>
      </c>
      <c r="L3" s="247">
        <v>1999</v>
      </c>
      <c r="M3" s="247">
        <v>2000</v>
      </c>
      <c r="N3" s="136">
        <v>2001</v>
      </c>
      <c r="O3" s="136">
        <v>2002</v>
      </c>
      <c r="P3" s="136">
        <v>2003</v>
      </c>
      <c r="Q3" s="136">
        <v>2004</v>
      </c>
      <c r="R3" s="136">
        <v>2005</v>
      </c>
      <c r="S3" s="113">
        <v>2006</v>
      </c>
      <c r="T3" s="113">
        <v>2007</v>
      </c>
      <c r="U3" s="113">
        <v>2008</v>
      </c>
      <c r="V3" s="113">
        <v>2009</v>
      </c>
      <c r="W3" s="113">
        <v>2010</v>
      </c>
      <c r="X3" s="113">
        <v>2011</v>
      </c>
      <c r="Y3" s="248">
        <v>2012</v>
      </c>
      <c r="Z3" s="248">
        <v>2013</v>
      </c>
      <c r="AA3" s="248">
        <v>2014</v>
      </c>
      <c r="AB3" s="248">
        <v>2015</v>
      </c>
      <c r="AC3" s="248">
        <v>2016</v>
      </c>
      <c r="AD3" s="248">
        <v>2017</v>
      </c>
      <c r="AE3" s="248">
        <v>2018</v>
      </c>
      <c r="AF3" s="248">
        <v>2019</v>
      </c>
      <c r="AG3" s="310"/>
      <c r="AH3" s="310"/>
    </row>
    <row r="4" spans="1:41">
      <c r="A4" s="249"/>
      <c r="B4" s="249"/>
      <c r="C4" s="250" t="s">
        <v>172</v>
      </c>
      <c r="D4" s="250" t="s">
        <v>173</v>
      </c>
      <c r="E4" s="250" t="s">
        <v>174</v>
      </c>
      <c r="F4" s="250" t="s">
        <v>175</v>
      </c>
      <c r="G4" s="250" t="s">
        <v>176</v>
      </c>
      <c r="H4" s="250" t="s">
        <v>177</v>
      </c>
      <c r="I4" s="250" t="s">
        <v>178</v>
      </c>
      <c r="J4" s="250" t="s">
        <v>179</v>
      </c>
      <c r="K4" s="250" t="s">
        <v>180</v>
      </c>
      <c r="L4" s="250" t="s">
        <v>181</v>
      </c>
      <c r="M4" s="250" t="s">
        <v>42</v>
      </c>
      <c r="N4" s="251" t="s">
        <v>43</v>
      </c>
      <c r="O4" s="251" t="s">
        <v>44</v>
      </c>
      <c r="P4" s="251" t="s">
        <v>45</v>
      </c>
      <c r="Q4" s="251" t="s">
        <v>46</v>
      </c>
      <c r="R4" s="251" t="s">
        <v>47</v>
      </c>
      <c r="S4" s="119" t="s">
        <v>48</v>
      </c>
      <c r="T4" s="119" t="s">
        <v>49</v>
      </c>
      <c r="U4" s="253" t="s">
        <v>50</v>
      </c>
      <c r="V4" s="253" t="s">
        <v>51</v>
      </c>
      <c r="W4" s="253" t="s">
        <v>52</v>
      </c>
      <c r="X4" s="253" t="s">
        <v>53</v>
      </c>
      <c r="Y4" s="253" t="s">
        <v>54</v>
      </c>
      <c r="Z4" s="253" t="s">
        <v>55</v>
      </c>
      <c r="AA4" s="253" t="s">
        <v>56</v>
      </c>
      <c r="AB4" s="253" t="s">
        <v>57</v>
      </c>
      <c r="AC4" s="253" t="s">
        <v>58</v>
      </c>
      <c r="AD4" s="253" t="s">
        <v>59</v>
      </c>
      <c r="AE4" s="253" t="s">
        <v>60</v>
      </c>
      <c r="AF4" s="253" t="s">
        <v>166</v>
      </c>
      <c r="AG4" s="312" t="s">
        <v>315</v>
      </c>
      <c r="AH4" s="312" t="s">
        <v>316</v>
      </c>
    </row>
    <row r="5" spans="1:41">
      <c r="A5" s="255"/>
      <c r="B5" s="255" t="s">
        <v>115</v>
      </c>
      <c r="C5" s="256"/>
      <c r="D5" s="256"/>
      <c r="E5" s="256"/>
      <c r="F5" s="256"/>
      <c r="G5" s="256"/>
      <c r="H5" s="256"/>
      <c r="I5" s="256"/>
      <c r="J5" s="256"/>
      <c r="K5" s="256"/>
      <c r="L5" s="256"/>
      <c r="M5" s="256"/>
      <c r="N5" s="257"/>
      <c r="O5" s="257"/>
      <c r="P5" s="257"/>
      <c r="Q5" s="257"/>
      <c r="R5" s="257"/>
      <c r="S5" s="253"/>
      <c r="T5" s="253"/>
      <c r="U5" s="253"/>
      <c r="V5" s="253"/>
      <c r="W5" s="253"/>
      <c r="X5" s="253"/>
      <c r="Y5" s="253"/>
      <c r="Z5" s="253"/>
      <c r="AA5" s="253"/>
      <c r="AB5" s="253"/>
      <c r="AC5" s="253"/>
      <c r="AD5" s="328" t="s">
        <v>61</v>
      </c>
      <c r="AE5" s="328" t="s">
        <v>62</v>
      </c>
      <c r="AF5" s="328" t="s">
        <v>62</v>
      </c>
      <c r="AG5" s="258"/>
      <c r="AH5" s="258"/>
    </row>
    <row r="6" spans="1:41">
      <c r="A6" s="259"/>
      <c r="B6" s="260" t="s">
        <v>24</v>
      </c>
      <c r="C6" s="254">
        <v>18616600</v>
      </c>
      <c r="D6" s="254">
        <v>19663092</v>
      </c>
      <c r="E6" s="254">
        <v>20005341</v>
      </c>
      <c r="F6" s="254">
        <v>20539323</v>
      </c>
      <c r="G6" s="254">
        <v>20169682</v>
      </c>
      <c r="H6" s="254">
        <v>21374687</v>
      </c>
      <c r="I6" s="254">
        <v>22125426</v>
      </c>
      <c r="J6" s="254">
        <v>21732653</v>
      </c>
      <c r="K6" s="254">
        <v>20884183</v>
      </c>
      <c r="L6" s="254">
        <v>20272696</v>
      </c>
      <c r="M6" s="254">
        <v>20336615</v>
      </c>
      <c r="N6" s="272">
        <f>SUM(N7:N16)</f>
        <v>20263967</v>
      </c>
      <c r="O6" s="272">
        <f t="shared" ref="O6:AF6" si="0">SUM(O7:O16)</f>
        <v>19975742</v>
      </c>
      <c r="P6" s="272">
        <f t="shared" si="0"/>
        <v>19793033</v>
      </c>
      <c r="Q6" s="272">
        <f t="shared" si="0"/>
        <v>20010092</v>
      </c>
      <c r="R6" s="272">
        <f t="shared" si="0"/>
        <v>20020257</v>
      </c>
      <c r="S6" s="273">
        <f t="shared" si="0"/>
        <v>20585962.278674982</v>
      </c>
      <c r="T6" s="273">
        <f t="shared" si="0"/>
        <v>20380894.034614086</v>
      </c>
      <c r="U6" s="273">
        <f t="shared" si="0"/>
        <v>19701942.465813342</v>
      </c>
      <c r="V6" s="273">
        <f t="shared" si="0"/>
        <v>18565577.334442247</v>
      </c>
      <c r="W6" s="273">
        <f t="shared" si="0"/>
        <v>19551886.27648519</v>
      </c>
      <c r="X6" s="273">
        <f t="shared" si="0"/>
        <v>19323190.868663236</v>
      </c>
      <c r="Y6" s="273">
        <f t="shared" si="0"/>
        <v>19073177.52394066</v>
      </c>
      <c r="Z6" s="273">
        <f t="shared" si="0"/>
        <v>19562597.162714183</v>
      </c>
      <c r="AA6" s="273">
        <f t="shared" si="0"/>
        <v>20332766.42951915</v>
      </c>
      <c r="AB6" s="273">
        <f t="shared" si="0"/>
        <v>20894743.449740887</v>
      </c>
      <c r="AC6" s="273">
        <f t="shared" si="0"/>
        <v>20852234.546169031</v>
      </c>
      <c r="AD6" s="273">
        <f t="shared" si="0"/>
        <v>21054801</v>
      </c>
      <c r="AE6" s="273">
        <f t="shared" si="0"/>
        <v>21374995</v>
      </c>
      <c r="AF6" s="273">
        <f t="shared" si="0"/>
        <v>21997912</v>
      </c>
      <c r="AG6" s="316">
        <f>ROUND((AE6-AD6)/AD6*100,1)</f>
        <v>1.5</v>
      </c>
      <c r="AH6" s="316">
        <f>ROUND((AF6-AE6)/AE6*100,1)</f>
        <v>2.9</v>
      </c>
    </row>
    <row r="7" spans="1:41">
      <c r="A7" s="329">
        <v>100</v>
      </c>
      <c r="B7" s="252" t="s">
        <v>25</v>
      </c>
      <c r="C7" s="254">
        <v>6067956</v>
      </c>
      <c r="D7" s="254">
        <v>6416903</v>
      </c>
      <c r="E7" s="254">
        <v>6618219</v>
      </c>
      <c r="F7" s="254">
        <v>6834375</v>
      </c>
      <c r="G7" s="254">
        <v>6670353</v>
      </c>
      <c r="H7" s="254">
        <v>6992509</v>
      </c>
      <c r="I7" s="254">
        <v>7321309</v>
      </c>
      <c r="J7" s="254">
        <v>7090683</v>
      </c>
      <c r="K7" s="254">
        <v>6903493</v>
      </c>
      <c r="L7" s="254">
        <v>6742320</v>
      </c>
      <c r="M7" s="254">
        <v>6701485</v>
      </c>
      <c r="N7" s="272">
        <f>N18</f>
        <v>6540968</v>
      </c>
      <c r="O7" s="272">
        <f t="shared" ref="O7:AF8" si="1">O18</f>
        <v>6135829</v>
      </c>
      <c r="P7" s="272">
        <f t="shared" si="1"/>
        <v>6111819</v>
      </c>
      <c r="Q7" s="272">
        <f t="shared" si="1"/>
        <v>6191170</v>
      </c>
      <c r="R7" s="272">
        <f t="shared" si="1"/>
        <v>6190737</v>
      </c>
      <c r="S7" s="273">
        <f t="shared" si="1"/>
        <v>6340283.2786749825</v>
      </c>
      <c r="T7" s="273">
        <f t="shared" si="1"/>
        <v>6296604.0346140862</v>
      </c>
      <c r="U7" s="273">
        <f t="shared" si="1"/>
        <v>6072097.4658133425</v>
      </c>
      <c r="V7" s="273">
        <f t="shared" si="1"/>
        <v>5948895.3344422467</v>
      </c>
      <c r="W7" s="273">
        <f t="shared" si="1"/>
        <v>6295170.2764851898</v>
      </c>
      <c r="X7" s="273">
        <f t="shared" si="1"/>
        <v>6194829.8686632365</v>
      </c>
      <c r="Y7" s="273">
        <f t="shared" si="1"/>
        <v>6082998.5239406601</v>
      </c>
      <c r="Z7" s="273">
        <f t="shared" si="1"/>
        <v>6179551.1627141833</v>
      </c>
      <c r="AA7" s="273">
        <f t="shared" si="1"/>
        <v>6457018.4295191504</v>
      </c>
      <c r="AB7" s="273">
        <f t="shared" si="1"/>
        <v>6642973.4497408867</v>
      </c>
      <c r="AC7" s="273">
        <f t="shared" si="1"/>
        <v>6554846.5461690314</v>
      </c>
      <c r="AD7" s="273">
        <f t="shared" si="1"/>
        <v>6621306</v>
      </c>
      <c r="AE7" s="273">
        <f t="shared" si="1"/>
        <v>6781456</v>
      </c>
      <c r="AF7" s="273">
        <f t="shared" si="1"/>
        <v>6906279</v>
      </c>
      <c r="AG7" s="316">
        <f t="shared" ref="AG7:AH67" si="2">ROUND((AE7-AD7)/AD7*100,1)</f>
        <v>2.4</v>
      </c>
      <c r="AH7" s="316">
        <f t="shared" si="2"/>
        <v>1.8</v>
      </c>
    </row>
    <row r="8" spans="1:41">
      <c r="A8" s="329" t="s">
        <v>317</v>
      </c>
      <c r="B8" s="252" t="s">
        <v>26</v>
      </c>
      <c r="C8" s="254">
        <v>3125545</v>
      </c>
      <c r="D8" s="254">
        <v>3190427</v>
      </c>
      <c r="E8" s="254">
        <v>3207887</v>
      </c>
      <c r="F8" s="254">
        <v>3201428</v>
      </c>
      <c r="G8" s="254">
        <v>3153339</v>
      </c>
      <c r="H8" s="254">
        <v>3435002</v>
      </c>
      <c r="I8" s="254">
        <v>3499138</v>
      </c>
      <c r="J8" s="254">
        <v>3329135</v>
      </c>
      <c r="K8" s="254">
        <v>3051295</v>
      </c>
      <c r="L8" s="254">
        <v>2869443</v>
      </c>
      <c r="M8" s="254">
        <v>2919217</v>
      </c>
      <c r="N8" s="272">
        <f>N19</f>
        <v>3005804</v>
      </c>
      <c r="O8" s="272">
        <f t="shared" si="1"/>
        <v>2945823</v>
      </c>
      <c r="P8" s="272">
        <f t="shared" si="1"/>
        <v>2925066</v>
      </c>
      <c r="Q8" s="272">
        <f t="shared" si="1"/>
        <v>2971521</v>
      </c>
      <c r="R8" s="272">
        <f t="shared" si="1"/>
        <v>3015963</v>
      </c>
      <c r="S8" s="273">
        <f t="shared" si="1"/>
        <v>3184302</v>
      </c>
      <c r="T8" s="273">
        <f t="shared" si="1"/>
        <v>3183754</v>
      </c>
      <c r="U8" s="273">
        <f t="shared" si="1"/>
        <v>3019307</v>
      </c>
      <c r="V8" s="273">
        <f t="shared" si="1"/>
        <v>2880011</v>
      </c>
      <c r="W8" s="273">
        <f t="shared" si="1"/>
        <v>3100459</v>
      </c>
      <c r="X8" s="273">
        <f t="shared" si="1"/>
        <v>3060072</v>
      </c>
      <c r="Y8" s="273">
        <f t="shared" si="1"/>
        <v>2967512</v>
      </c>
      <c r="Z8" s="273">
        <f t="shared" si="1"/>
        <v>3070156</v>
      </c>
      <c r="AA8" s="273">
        <f t="shared" si="1"/>
        <v>3166125</v>
      </c>
      <c r="AB8" s="273">
        <f t="shared" si="1"/>
        <v>3308962</v>
      </c>
      <c r="AC8" s="273">
        <f t="shared" si="1"/>
        <v>3292031</v>
      </c>
      <c r="AD8" s="273">
        <f t="shared" si="1"/>
        <v>3558603</v>
      </c>
      <c r="AE8" s="273">
        <f t="shared" si="1"/>
        <v>3660401</v>
      </c>
      <c r="AF8" s="273">
        <f t="shared" si="1"/>
        <v>3816261</v>
      </c>
      <c r="AG8" s="316">
        <f t="shared" si="2"/>
        <v>2.9</v>
      </c>
      <c r="AH8" s="316">
        <f t="shared" si="2"/>
        <v>4.3</v>
      </c>
    </row>
    <row r="9" spans="1:41">
      <c r="A9" s="329">
        <v>2</v>
      </c>
      <c r="B9" s="252" t="s">
        <v>27</v>
      </c>
      <c r="C9" s="254">
        <v>1576950</v>
      </c>
      <c r="D9" s="254">
        <v>1655457</v>
      </c>
      <c r="E9" s="254">
        <v>1683814</v>
      </c>
      <c r="F9" s="254">
        <v>1738581</v>
      </c>
      <c r="G9" s="254">
        <v>1658927</v>
      </c>
      <c r="H9" s="254">
        <v>1825374</v>
      </c>
      <c r="I9" s="254">
        <v>1875970</v>
      </c>
      <c r="J9" s="254">
        <v>1907783</v>
      </c>
      <c r="K9" s="254">
        <v>1867085</v>
      </c>
      <c r="L9" s="254">
        <v>1786138</v>
      </c>
      <c r="M9" s="254">
        <v>1794899</v>
      </c>
      <c r="N9" s="272">
        <f>N23</f>
        <v>1816797</v>
      </c>
      <c r="O9" s="272">
        <f t="shared" ref="O9:AE9" si="3">O23</f>
        <v>1787517</v>
      </c>
      <c r="P9" s="272">
        <f t="shared" si="3"/>
        <v>1797988</v>
      </c>
      <c r="Q9" s="272">
        <f t="shared" si="3"/>
        <v>1838098</v>
      </c>
      <c r="R9" s="272">
        <f t="shared" si="3"/>
        <v>1869808</v>
      </c>
      <c r="S9" s="273">
        <f t="shared" si="3"/>
        <v>1961500</v>
      </c>
      <c r="T9" s="273">
        <f t="shared" si="3"/>
        <v>1930303</v>
      </c>
      <c r="U9" s="273">
        <f t="shared" si="3"/>
        <v>1819561</v>
      </c>
      <c r="V9" s="273">
        <f t="shared" si="3"/>
        <v>1742029</v>
      </c>
      <c r="W9" s="273">
        <f t="shared" si="3"/>
        <v>1812412</v>
      </c>
      <c r="X9" s="273">
        <f t="shared" si="3"/>
        <v>1848818</v>
      </c>
      <c r="Y9" s="273">
        <f t="shared" si="3"/>
        <v>1867906</v>
      </c>
      <c r="Z9" s="273">
        <f t="shared" si="3"/>
        <v>1890072</v>
      </c>
      <c r="AA9" s="273">
        <f t="shared" si="3"/>
        <v>1936209</v>
      </c>
      <c r="AB9" s="273">
        <f t="shared" si="3"/>
        <v>1993035</v>
      </c>
      <c r="AC9" s="273">
        <f t="shared" si="3"/>
        <v>2055572</v>
      </c>
      <c r="AD9" s="273">
        <f t="shared" si="3"/>
        <v>2210175</v>
      </c>
      <c r="AE9" s="273">
        <f t="shared" si="3"/>
        <v>2229771</v>
      </c>
      <c r="AF9" s="273">
        <f>AF23</f>
        <v>2339830</v>
      </c>
      <c r="AG9" s="316">
        <f t="shared" si="2"/>
        <v>0.9</v>
      </c>
      <c r="AH9" s="316">
        <f t="shared" si="2"/>
        <v>4.9000000000000004</v>
      </c>
    </row>
    <row r="10" spans="1:41">
      <c r="A10" s="329">
        <v>3</v>
      </c>
      <c r="B10" s="252" t="s">
        <v>28</v>
      </c>
      <c r="C10" s="254">
        <v>2367397</v>
      </c>
      <c r="D10" s="254">
        <v>2523776</v>
      </c>
      <c r="E10" s="254">
        <v>2478690</v>
      </c>
      <c r="F10" s="254">
        <v>2523951</v>
      </c>
      <c r="G10" s="254">
        <v>2477201</v>
      </c>
      <c r="H10" s="254">
        <v>2665683</v>
      </c>
      <c r="I10" s="254">
        <v>2738032</v>
      </c>
      <c r="J10" s="254">
        <v>2746550</v>
      </c>
      <c r="K10" s="254">
        <v>2604519</v>
      </c>
      <c r="L10" s="254">
        <v>2546275</v>
      </c>
      <c r="M10" s="254">
        <v>2587981</v>
      </c>
      <c r="N10" s="272">
        <f>N29</f>
        <v>2506310</v>
      </c>
      <c r="O10" s="272">
        <f t="shared" ref="O10:AE10" si="4">O29</f>
        <v>2605844</v>
      </c>
      <c r="P10" s="272">
        <f t="shared" si="4"/>
        <v>2612084</v>
      </c>
      <c r="Q10" s="272">
        <f t="shared" si="4"/>
        <v>2643377</v>
      </c>
      <c r="R10" s="272">
        <f t="shared" si="4"/>
        <v>2670617</v>
      </c>
      <c r="S10" s="273">
        <f t="shared" si="4"/>
        <v>2863061</v>
      </c>
      <c r="T10" s="273">
        <f t="shared" si="4"/>
        <v>2859219</v>
      </c>
      <c r="U10" s="273">
        <f t="shared" si="4"/>
        <v>2821196</v>
      </c>
      <c r="V10" s="273">
        <f t="shared" si="4"/>
        <v>2446917</v>
      </c>
      <c r="W10" s="273">
        <f t="shared" si="4"/>
        <v>2555410</v>
      </c>
      <c r="X10" s="273">
        <f t="shared" si="4"/>
        <v>2462032</v>
      </c>
      <c r="Y10" s="273">
        <f t="shared" si="4"/>
        <v>2599188</v>
      </c>
      <c r="Z10" s="273">
        <f t="shared" si="4"/>
        <v>2644847</v>
      </c>
      <c r="AA10" s="273">
        <f t="shared" si="4"/>
        <v>2743455</v>
      </c>
      <c r="AB10" s="273">
        <f t="shared" si="4"/>
        <v>2825070</v>
      </c>
      <c r="AC10" s="273">
        <f t="shared" si="4"/>
        <v>2762091</v>
      </c>
      <c r="AD10" s="273">
        <f t="shared" si="4"/>
        <v>2874161</v>
      </c>
      <c r="AE10" s="273">
        <f t="shared" si="4"/>
        <v>2861651</v>
      </c>
      <c r="AF10" s="273">
        <f>AF29</f>
        <v>2930224</v>
      </c>
      <c r="AG10" s="316">
        <f t="shared" si="2"/>
        <v>-0.4</v>
      </c>
      <c r="AH10" s="316">
        <f t="shared" si="2"/>
        <v>2.4</v>
      </c>
    </row>
    <row r="11" spans="1:41">
      <c r="A11" s="329">
        <v>4</v>
      </c>
      <c r="B11" s="252" t="s">
        <v>29</v>
      </c>
      <c r="C11" s="254">
        <v>935624</v>
      </c>
      <c r="D11" s="254">
        <v>1000739</v>
      </c>
      <c r="E11" s="254">
        <v>1000435</v>
      </c>
      <c r="F11" s="254">
        <v>1064175</v>
      </c>
      <c r="G11" s="254">
        <v>1069024</v>
      </c>
      <c r="H11" s="254">
        <v>1118785</v>
      </c>
      <c r="I11" s="254">
        <v>1180292</v>
      </c>
      <c r="J11" s="254">
        <v>1168959</v>
      </c>
      <c r="K11" s="254">
        <v>1135522</v>
      </c>
      <c r="L11" s="254">
        <v>1151481</v>
      </c>
      <c r="M11" s="254">
        <v>1150549</v>
      </c>
      <c r="N11" s="272">
        <f>N35</f>
        <v>1195267</v>
      </c>
      <c r="O11" s="272">
        <f t="shared" ref="O11:AE11" si="5">O35</f>
        <v>1175902</v>
      </c>
      <c r="P11" s="272">
        <f t="shared" si="5"/>
        <v>1164110</v>
      </c>
      <c r="Q11" s="272">
        <f t="shared" si="5"/>
        <v>1171641</v>
      </c>
      <c r="R11" s="272">
        <f t="shared" si="5"/>
        <v>1170757</v>
      </c>
      <c r="S11" s="273">
        <f t="shared" si="5"/>
        <v>1134927</v>
      </c>
      <c r="T11" s="273">
        <f t="shared" si="5"/>
        <v>1115214</v>
      </c>
      <c r="U11" s="273">
        <f t="shared" si="5"/>
        <v>1087858</v>
      </c>
      <c r="V11" s="273">
        <f t="shared" si="5"/>
        <v>1055690</v>
      </c>
      <c r="W11" s="273">
        <f t="shared" si="5"/>
        <v>1077024</v>
      </c>
      <c r="X11" s="273">
        <f t="shared" si="5"/>
        <v>1089944</v>
      </c>
      <c r="Y11" s="273">
        <f t="shared" si="5"/>
        <v>1059810</v>
      </c>
      <c r="Z11" s="273">
        <f t="shared" si="5"/>
        <v>1081594</v>
      </c>
      <c r="AA11" s="273">
        <f t="shared" si="5"/>
        <v>1111888</v>
      </c>
      <c r="AB11" s="273">
        <f t="shared" si="5"/>
        <v>1118610</v>
      </c>
      <c r="AC11" s="273">
        <f t="shared" si="5"/>
        <v>1155830</v>
      </c>
      <c r="AD11" s="273">
        <f t="shared" si="5"/>
        <v>1065142</v>
      </c>
      <c r="AE11" s="273">
        <f t="shared" si="5"/>
        <v>1061584</v>
      </c>
      <c r="AF11" s="273">
        <f>AF35</f>
        <v>1085466</v>
      </c>
      <c r="AG11" s="316">
        <f t="shared" si="2"/>
        <v>-0.3</v>
      </c>
      <c r="AH11" s="316">
        <f t="shared" si="2"/>
        <v>2.2000000000000002</v>
      </c>
    </row>
    <row r="12" spans="1:41">
      <c r="A12" s="329">
        <v>5</v>
      </c>
      <c r="B12" s="252" t="s">
        <v>30</v>
      </c>
      <c r="C12" s="254">
        <v>2374944</v>
      </c>
      <c r="D12" s="254">
        <v>2532979</v>
      </c>
      <c r="E12" s="254">
        <v>2625167</v>
      </c>
      <c r="F12" s="254">
        <v>2626243</v>
      </c>
      <c r="G12" s="254">
        <v>2571499</v>
      </c>
      <c r="H12" s="254">
        <v>2636915</v>
      </c>
      <c r="I12" s="254">
        <v>2733950</v>
      </c>
      <c r="J12" s="254">
        <v>2713136</v>
      </c>
      <c r="K12" s="254">
        <v>2602948</v>
      </c>
      <c r="L12" s="254">
        <v>2482219</v>
      </c>
      <c r="M12" s="254">
        <v>2490309</v>
      </c>
      <c r="N12" s="272">
        <f>N42</f>
        <v>2493764</v>
      </c>
      <c r="O12" s="272">
        <f t="shared" ref="O12:AE12" si="6">O42</f>
        <v>2512108</v>
      </c>
      <c r="P12" s="272">
        <f t="shared" si="6"/>
        <v>2499943</v>
      </c>
      <c r="Q12" s="272">
        <f t="shared" si="6"/>
        <v>2546303</v>
      </c>
      <c r="R12" s="272">
        <f t="shared" si="6"/>
        <v>2533611</v>
      </c>
      <c r="S12" s="273">
        <f t="shared" si="6"/>
        <v>2562367</v>
      </c>
      <c r="T12" s="273">
        <f t="shared" si="6"/>
        <v>2500421</v>
      </c>
      <c r="U12" s="273">
        <f t="shared" si="6"/>
        <v>2538715</v>
      </c>
      <c r="V12" s="273">
        <f t="shared" si="6"/>
        <v>2233663</v>
      </c>
      <c r="W12" s="273">
        <f t="shared" si="6"/>
        <v>2399598</v>
      </c>
      <c r="X12" s="273">
        <f t="shared" si="6"/>
        <v>2372024</v>
      </c>
      <c r="Y12" s="273">
        <f t="shared" si="6"/>
        <v>2291436</v>
      </c>
      <c r="Z12" s="273">
        <f t="shared" si="6"/>
        <v>2402254</v>
      </c>
      <c r="AA12" s="273">
        <f t="shared" si="6"/>
        <v>2508765</v>
      </c>
      <c r="AB12" s="273">
        <f t="shared" si="6"/>
        <v>2551670</v>
      </c>
      <c r="AC12" s="273">
        <f t="shared" si="6"/>
        <v>2602628</v>
      </c>
      <c r="AD12" s="273">
        <f t="shared" si="6"/>
        <v>2404083</v>
      </c>
      <c r="AE12" s="273">
        <f t="shared" si="6"/>
        <v>2458798</v>
      </c>
      <c r="AF12" s="273">
        <f>AF42</f>
        <v>2498189</v>
      </c>
      <c r="AG12" s="316">
        <f t="shared" si="2"/>
        <v>2.2999999999999998</v>
      </c>
      <c r="AH12" s="316">
        <f t="shared" si="2"/>
        <v>1.6</v>
      </c>
    </row>
    <row r="13" spans="1:41">
      <c r="A13" s="329">
        <v>6</v>
      </c>
      <c r="B13" s="252" t="s">
        <v>31</v>
      </c>
      <c r="C13" s="254">
        <v>841062</v>
      </c>
      <c r="D13" s="254">
        <v>924502</v>
      </c>
      <c r="E13" s="254">
        <v>920204</v>
      </c>
      <c r="F13" s="254">
        <v>987501</v>
      </c>
      <c r="G13" s="254">
        <v>1003328</v>
      </c>
      <c r="H13" s="254">
        <v>1069716</v>
      </c>
      <c r="I13" s="254">
        <v>1091352</v>
      </c>
      <c r="J13" s="254">
        <v>1076205</v>
      </c>
      <c r="K13" s="254">
        <v>1056198</v>
      </c>
      <c r="L13" s="254">
        <v>1076206</v>
      </c>
      <c r="M13" s="254">
        <v>1064573</v>
      </c>
      <c r="N13" s="272">
        <f>N47</f>
        <v>1038527</v>
      </c>
      <c r="O13" s="272">
        <f t="shared" ref="O13:AE13" si="7">O47</f>
        <v>1053767</v>
      </c>
      <c r="P13" s="272">
        <f t="shared" si="7"/>
        <v>1016950</v>
      </c>
      <c r="Q13" s="272">
        <f t="shared" si="7"/>
        <v>1008736</v>
      </c>
      <c r="R13" s="272">
        <f t="shared" si="7"/>
        <v>980879</v>
      </c>
      <c r="S13" s="273">
        <f t="shared" si="7"/>
        <v>992563</v>
      </c>
      <c r="T13" s="273">
        <f t="shared" si="7"/>
        <v>972911</v>
      </c>
      <c r="U13" s="273">
        <f t="shared" si="7"/>
        <v>922828</v>
      </c>
      <c r="V13" s="273">
        <f t="shared" si="7"/>
        <v>888992</v>
      </c>
      <c r="W13" s="273">
        <f t="shared" si="7"/>
        <v>921540</v>
      </c>
      <c r="X13" s="273">
        <f t="shared" si="7"/>
        <v>922839</v>
      </c>
      <c r="Y13" s="273">
        <f t="shared" si="7"/>
        <v>916428</v>
      </c>
      <c r="Z13" s="273">
        <f t="shared" si="7"/>
        <v>902283</v>
      </c>
      <c r="AA13" s="273">
        <f t="shared" si="7"/>
        <v>954940</v>
      </c>
      <c r="AB13" s="273">
        <f t="shared" si="7"/>
        <v>971164</v>
      </c>
      <c r="AC13" s="273">
        <f t="shared" si="7"/>
        <v>965778</v>
      </c>
      <c r="AD13" s="273">
        <f t="shared" si="7"/>
        <v>920947</v>
      </c>
      <c r="AE13" s="273">
        <f t="shared" si="7"/>
        <v>926194</v>
      </c>
      <c r="AF13" s="273">
        <f>AF47</f>
        <v>954923</v>
      </c>
      <c r="AG13" s="316">
        <f t="shared" si="2"/>
        <v>0.6</v>
      </c>
      <c r="AH13" s="316">
        <f t="shared" si="2"/>
        <v>3.1</v>
      </c>
    </row>
    <row r="14" spans="1:41">
      <c r="A14" s="329">
        <v>7</v>
      </c>
      <c r="B14" s="252" t="s">
        <v>32</v>
      </c>
      <c r="C14" s="254">
        <v>544201</v>
      </c>
      <c r="D14" s="254">
        <v>575930</v>
      </c>
      <c r="E14" s="254">
        <v>599262</v>
      </c>
      <c r="F14" s="254">
        <v>640142</v>
      </c>
      <c r="G14" s="254">
        <v>623559</v>
      </c>
      <c r="H14" s="254">
        <v>655625</v>
      </c>
      <c r="I14" s="254">
        <v>691925</v>
      </c>
      <c r="J14" s="254">
        <v>710593</v>
      </c>
      <c r="K14" s="254">
        <v>705992</v>
      </c>
      <c r="L14" s="254">
        <v>697265</v>
      </c>
      <c r="M14" s="254">
        <v>696485</v>
      </c>
      <c r="N14" s="272">
        <f>N55</f>
        <v>699020</v>
      </c>
      <c r="O14" s="272">
        <f t="shared" ref="O14:AE14" si="8">O55</f>
        <v>742043</v>
      </c>
      <c r="P14" s="272">
        <f t="shared" si="8"/>
        <v>702141</v>
      </c>
      <c r="Q14" s="272">
        <f t="shared" si="8"/>
        <v>697464</v>
      </c>
      <c r="R14" s="272">
        <f t="shared" si="8"/>
        <v>671074</v>
      </c>
      <c r="S14" s="273">
        <f t="shared" si="8"/>
        <v>641105</v>
      </c>
      <c r="T14" s="273">
        <f t="shared" si="8"/>
        <v>633703</v>
      </c>
      <c r="U14" s="273">
        <f t="shared" si="8"/>
        <v>592096</v>
      </c>
      <c r="V14" s="273">
        <f t="shared" si="8"/>
        <v>571167</v>
      </c>
      <c r="W14" s="273">
        <f t="shared" si="8"/>
        <v>575012</v>
      </c>
      <c r="X14" s="273">
        <f t="shared" si="8"/>
        <v>582102</v>
      </c>
      <c r="Y14" s="273">
        <f t="shared" si="8"/>
        <v>577269</v>
      </c>
      <c r="Z14" s="273">
        <f t="shared" si="8"/>
        <v>590748</v>
      </c>
      <c r="AA14" s="273">
        <f t="shared" si="8"/>
        <v>614960</v>
      </c>
      <c r="AB14" s="273">
        <f t="shared" si="8"/>
        <v>632135</v>
      </c>
      <c r="AC14" s="273">
        <f t="shared" si="8"/>
        <v>609606</v>
      </c>
      <c r="AD14" s="273">
        <f t="shared" si="8"/>
        <v>589418</v>
      </c>
      <c r="AE14" s="273">
        <f t="shared" si="8"/>
        <v>587341</v>
      </c>
      <c r="AF14" s="273">
        <f>AF55</f>
        <v>618132</v>
      </c>
      <c r="AG14" s="316">
        <f t="shared" si="2"/>
        <v>-0.4</v>
      </c>
      <c r="AH14" s="316">
        <f t="shared" si="2"/>
        <v>5.2</v>
      </c>
    </row>
    <row r="15" spans="1:41">
      <c r="A15" s="329">
        <v>8</v>
      </c>
      <c r="B15" s="252" t="s">
        <v>33</v>
      </c>
      <c r="C15" s="254">
        <v>310091</v>
      </c>
      <c r="D15" s="254">
        <v>336109</v>
      </c>
      <c r="E15" s="254">
        <v>356683</v>
      </c>
      <c r="F15" s="254">
        <v>372205</v>
      </c>
      <c r="G15" s="254">
        <v>391764</v>
      </c>
      <c r="H15" s="254">
        <v>411887</v>
      </c>
      <c r="I15" s="254">
        <v>415938</v>
      </c>
      <c r="J15" s="254">
        <v>389187</v>
      </c>
      <c r="K15" s="254">
        <v>386174</v>
      </c>
      <c r="L15" s="254">
        <v>364968</v>
      </c>
      <c r="M15" s="254">
        <v>379849</v>
      </c>
      <c r="N15" s="272">
        <f>N61</f>
        <v>403880</v>
      </c>
      <c r="O15" s="272">
        <f t="shared" ref="O15:AE15" si="9">O61</f>
        <v>426225</v>
      </c>
      <c r="P15" s="272">
        <f t="shared" si="9"/>
        <v>412683</v>
      </c>
      <c r="Q15" s="272">
        <f t="shared" si="9"/>
        <v>403199</v>
      </c>
      <c r="R15" s="272">
        <f t="shared" si="9"/>
        <v>398068</v>
      </c>
      <c r="S15" s="273">
        <f t="shared" si="9"/>
        <v>407947</v>
      </c>
      <c r="T15" s="273">
        <f t="shared" si="9"/>
        <v>403786</v>
      </c>
      <c r="U15" s="273">
        <f t="shared" si="9"/>
        <v>368232</v>
      </c>
      <c r="V15" s="273">
        <f t="shared" si="9"/>
        <v>351161</v>
      </c>
      <c r="W15" s="273">
        <f t="shared" si="9"/>
        <v>357734</v>
      </c>
      <c r="X15" s="273">
        <f t="shared" si="9"/>
        <v>348406</v>
      </c>
      <c r="Y15" s="273">
        <f t="shared" si="9"/>
        <v>278263</v>
      </c>
      <c r="Z15" s="273">
        <f t="shared" si="9"/>
        <v>365409</v>
      </c>
      <c r="AA15" s="273">
        <f t="shared" si="9"/>
        <v>370805</v>
      </c>
      <c r="AB15" s="273">
        <f t="shared" si="9"/>
        <v>392169</v>
      </c>
      <c r="AC15" s="273">
        <f t="shared" si="9"/>
        <v>404237</v>
      </c>
      <c r="AD15" s="273">
        <f t="shared" si="9"/>
        <v>359173</v>
      </c>
      <c r="AE15" s="273">
        <f t="shared" si="9"/>
        <v>361061</v>
      </c>
      <c r="AF15" s="273">
        <f>AF61</f>
        <v>381322</v>
      </c>
      <c r="AG15" s="316">
        <f t="shared" si="2"/>
        <v>0.5</v>
      </c>
      <c r="AH15" s="316">
        <f t="shared" si="2"/>
        <v>5.6</v>
      </c>
    </row>
    <row r="16" spans="1:41">
      <c r="A16" s="329">
        <v>9</v>
      </c>
      <c r="B16" s="252" t="s">
        <v>34</v>
      </c>
      <c r="C16" s="254">
        <v>472830</v>
      </c>
      <c r="D16" s="254">
        <v>506270</v>
      </c>
      <c r="E16" s="254">
        <v>514980</v>
      </c>
      <c r="F16" s="254">
        <v>550722</v>
      </c>
      <c r="G16" s="254">
        <v>550688</v>
      </c>
      <c r="H16" s="254">
        <v>563191</v>
      </c>
      <c r="I16" s="254">
        <v>577520</v>
      </c>
      <c r="J16" s="254">
        <v>600422</v>
      </c>
      <c r="K16" s="254">
        <v>570957</v>
      </c>
      <c r="L16" s="254">
        <v>556381</v>
      </c>
      <c r="M16" s="254">
        <v>551268</v>
      </c>
      <c r="N16" s="272">
        <f>N64</f>
        <v>563630</v>
      </c>
      <c r="O16" s="272">
        <f t="shared" ref="O16:AE16" si="10">O64</f>
        <v>590684</v>
      </c>
      <c r="P16" s="272">
        <f t="shared" si="10"/>
        <v>550249</v>
      </c>
      <c r="Q16" s="272">
        <f t="shared" si="10"/>
        <v>538583</v>
      </c>
      <c r="R16" s="272">
        <f t="shared" si="10"/>
        <v>518743</v>
      </c>
      <c r="S16" s="273">
        <f t="shared" si="10"/>
        <v>497907</v>
      </c>
      <c r="T16" s="273">
        <f t="shared" si="10"/>
        <v>484979</v>
      </c>
      <c r="U16" s="273">
        <f t="shared" si="10"/>
        <v>460052</v>
      </c>
      <c r="V16" s="273">
        <f t="shared" si="10"/>
        <v>447052</v>
      </c>
      <c r="W16" s="273">
        <f t="shared" si="10"/>
        <v>457527</v>
      </c>
      <c r="X16" s="273">
        <f t="shared" si="10"/>
        <v>442124</v>
      </c>
      <c r="Y16" s="273">
        <f t="shared" si="10"/>
        <v>432367</v>
      </c>
      <c r="Z16" s="273">
        <f t="shared" si="10"/>
        <v>435683</v>
      </c>
      <c r="AA16" s="273">
        <f t="shared" si="10"/>
        <v>468601</v>
      </c>
      <c r="AB16" s="273">
        <f t="shared" si="10"/>
        <v>458955</v>
      </c>
      <c r="AC16" s="273">
        <f t="shared" si="10"/>
        <v>449615</v>
      </c>
      <c r="AD16" s="273">
        <f t="shared" si="10"/>
        <v>451793</v>
      </c>
      <c r="AE16" s="273">
        <f t="shared" si="10"/>
        <v>446738</v>
      </c>
      <c r="AF16" s="273">
        <f>AF64</f>
        <v>467286</v>
      </c>
      <c r="AG16" s="316">
        <f t="shared" si="2"/>
        <v>-1.1000000000000001</v>
      </c>
      <c r="AH16" s="316">
        <f t="shared" si="2"/>
        <v>4.5999999999999996</v>
      </c>
    </row>
    <row r="17" spans="1:34">
      <c r="A17" s="259"/>
      <c r="B17" s="260"/>
      <c r="C17" s="254"/>
      <c r="D17" s="254"/>
      <c r="E17" s="254"/>
      <c r="F17" s="254"/>
      <c r="G17" s="254"/>
      <c r="H17" s="254"/>
      <c r="I17" s="254"/>
      <c r="J17" s="254"/>
      <c r="K17" s="254"/>
      <c r="L17" s="254"/>
      <c r="M17" s="254"/>
      <c r="N17" s="272"/>
      <c r="O17" s="272"/>
      <c r="P17" s="272"/>
      <c r="Q17" s="272"/>
      <c r="R17" s="272"/>
      <c r="S17" s="273"/>
      <c r="T17" s="273"/>
      <c r="U17" s="273"/>
      <c r="V17" s="273"/>
      <c r="W17" s="273"/>
      <c r="X17" s="273"/>
      <c r="Y17" s="273"/>
      <c r="Z17" s="273"/>
      <c r="AA17" s="273" t="s">
        <v>159</v>
      </c>
      <c r="AB17" s="273" t="s">
        <v>143</v>
      </c>
      <c r="AC17" s="273" t="s">
        <v>103</v>
      </c>
      <c r="AD17" s="273"/>
      <c r="AE17" s="273"/>
      <c r="AF17" s="273"/>
      <c r="AG17" s="316"/>
      <c r="AH17" s="316"/>
    </row>
    <row r="18" spans="1:34">
      <c r="A18" s="262">
        <v>100</v>
      </c>
      <c r="B18" s="260" t="s">
        <v>25</v>
      </c>
      <c r="C18" s="254">
        <v>6067956</v>
      </c>
      <c r="D18" s="254">
        <v>6416903</v>
      </c>
      <c r="E18" s="254">
        <v>6618219</v>
      </c>
      <c r="F18" s="254">
        <v>6834375</v>
      </c>
      <c r="G18" s="254">
        <v>6670353</v>
      </c>
      <c r="H18" s="254">
        <v>6992509</v>
      </c>
      <c r="I18" s="254">
        <v>7321309</v>
      </c>
      <c r="J18" s="254">
        <v>7090683</v>
      </c>
      <c r="K18" s="254">
        <v>6903493</v>
      </c>
      <c r="L18" s="254">
        <v>6742320</v>
      </c>
      <c r="M18" s="254">
        <v>6701485</v>
      </c>
      <c r="N18" s="272">
        <v>6540968</v>
      </c>
      <c r="O18" s="272">
        <v>6135829</v>
      </c>
      <c r="P18" s="272">
        <v>6111819</v>
      </c>
      <c r="Q18" s="272">
        <v>6191170</v>
      </c>
      <c r="R18" s="272">
        <v>6190737</v>
      </c>
      <c r="S18" s="273">
        <v>6340283.2786749825</v>
      </c>
      <c r="T18" s="273">
        <v>6296604.0346140862</v>
      </c>
      <c r="U18" s="273">
        <v>6072097.4658133425</v>
      </c>
      <c r="V18" s="273">
        <v>5948895.3344422467</v>
      </c>
      <c r="W18" s="273">
        <v>6295170.2764851898</v>
      </c>
      <c r="X18" s="273">
        <v>6194829.8686632365</v>
      </c>
      <c r="Y18" s="273">
        <v>6082998.5239406601</v>
      </c>
      <c r="Z18" s="273">
        <v>6179551.1627141833</v>
      </c>
      <c r="AA18" s="273">
        <v>6457018.4295191504</v>
      </c>
      <c r="AB18" s="273">
        <v>6642973.4497408867</v>
      </c>
      <c r="AC18" s="273">
        <v>6554846.5461690314</v>
      </c>
      <c r="AD18" s="273">
        <v>6621306</v>
      </c>
      <c r="AE18" s="273">
        <v>6781456</v>
      </c>
      <c r="AF18" s="273">
        <v>6906279</v>
      </c>
      <c r="AG18" s="316">
        <f t="shared" si="2"/>
        <v>2.4</v>
      </c>
      <c r="AH18" s="316">
        <f t="shared" si="2"/>
        <v>1.8</v>
      </c>
    </row>
    <row r="19" spans="1:34">
      <c r="A19" s="259">
        <v>1</v>
      </c>
      <c r="B19" s="263" t="s">
        <v>116</v>
      </c>
      <c r="C19" s="254">
        <v>3125545</v>
      </c>
      <c r="D19" s="254">
        <v>3190427</v>
      </c>
      <c r="E19" s="254">
        <v>3207887</v>
      </c>
      <c r="F19" s="254">
        <v>3201428</v>
      </c>
      <c r="G19" s="254">
        <v>3153339</v>
      </c>
      <c r="H19" s="254">
        <v>3435002</v>
      </c>
      <c r="I19" s="254">
        <v>3499138</v>
      </c>
      <c r="J19" s="254">
        <v>3329135</v>
      </c>
      <c r="K19" s="254">
        <v>3051295</v>
      </c>
      <c r="L19" s="254">
        <v>2869443</v>
      </c>
      <c r="M19" s="254">
        <v>2919217</v>
      </c>
      <c r="N19" s="272">
        <v>3005804</v>
      </c>
      <c r="O19" s="272">
        <v>2945823</v>
      </c>
      <c r="P19" s="272">
        <v>2925066</v>
      </c>
      <c r="Q19" s="272">
        <v>2971521</v>
      </c>
      <c r="R19" s="272">
        <v>3015963</v>
      </c>
      <c r="S19" s="273">
        <v>3184302</v>
      </c>
      <c r="T19" s="273">
        <v>3183754</v>
      </c>
      <c r="U19" s="273">
        <v>3019307</v>
      </c>
      <c r="V19" s="273">
        <v>2880011</v>
      </c>
      <c r="W19" s="273">
        <v>3100459</v>
      </c>
      <c r="X19" s="273">
        <v>3060072</v>
      </c>
      <c r="Y19" s="273">
        <v>2967512</v>
      </c>
      <c r="Z19" s="273">
        <v>3070156</v>
      </c>
      <c r="AA19" s="273">
        <v>3166125</v>
      </c>
      <c r="AB19" s="273">
        <v>3308962</v>
      </c>
      <c r="AC19" s="273">
        <v>3292031</v>
      </c>
      <c r="AD19" s="273">
        <v>3558603</v>
      </c>
      <c r="AE19" s="273">
        <v>3660401</v>
      </c>
      <c r="AF19" s="273">
        <v>3816261</v>
      </c>
      <c r="AG19" s="316">
        <f t="shared" si="2"/>
        <v>2.9</v>
      </c>
      <c r="AH19" s="316">
        <f t="shared" si="2"/>
        <v>4.3</v>
      </c>
    </row>
    <row r="20" spans="1:34">
      <c r="A20" s="262">
        <v>202</v>
      </c>
      <c r="B20" s="261" t="s">
        <v>117</v>
      </c>
      <c r="C20" s="254">
        <v>1870137</v>
      </c>
      <c r="D20" s="254">
        <v>1924857</v>
      </c>
      <c r="E20" s="254">
        <v>1944113</v>
      </c>
      <c r="F20" s="254">
        <v>1962413</v>
      </c>
      <c r="G20" s="254">
        <v>1933899</v>
      </c>
      <c r="H20" s="254">
        <v>1983862</v>
      </c>
      <c r="I20" s="254">
        <v>2002074</v>
      </c>
      <c r="J20" s="254">
        <v>1920357</v>
      </c>
      <c r="K20" s="254">
        <v>1732157</v>
      </c>
      <c r="L20" s="254">
        <v>1607093</v>
      </c>
      <c r="M20" s="254">
        <v>1651015</v>
      </c>
      <c r="N20" s="272">
        <v>1667334</v>
      </c>
      <c r="O20" s="272">
        <v>1562601</v>
      </c>
      <c r="P20" s="272">
        <v>1537463</v>
      </c>
      <c r="Q20" s="272">
        <v>1591259</v>
      </c>
      <c r="R20" s="272">
        <v>1656564</v>
      </c>
      <c r="S20" s="273">
        <v>1785583</v>
      </c>
      <c r="T20" s="273">
        <v>1777978</v>
      </c>
      <c r="U20" s="273">
        <v>1634754</v>
      </c>
      <c r="V20" s="273">
        <v>1543223</v>
      </c>
      <c r="W20" s="273">
        <v>1712359</v>
      </c>
      <c r="X20" s="273">
        <v>1670491</v>
      </c>
      <c r="Y20" s="273">
        <v>1592958</v>
      </c>
      <c r="Z20" s="273">
        <v>1621212</v>
      </c>
      <c r="AA20" s="273">
        <v>1693434</v>
      </c>
      <c r="AB20" s="273">
        <v>1764249</v>
      </c>
      <c r="AC20" s="273">
        <v>1797414</v>
      </c>
      <c r="AD20" s="273">
        <v>1810326</v>
      </c>
      <c r="AE20" s="273">
        <v>1866787</v>
      </c>
      <c r="AF20" s="273">
        <v>1917172</v>
      </c>
      <c r="AG20" s="316">
        <f t="shared" si="2"/>
        <v>3.1</v>
      </c>
      <c r="AH20" s="316">
        <f t="shared" si="2"/>
        <v>2.7</v>
      </c>
    </row>
    <row r="21" spans="1:34">
      <c r="A21" s="262">
        <v>204</v>
      </c>
      <c r="B21" s="261" t="s">
        <v>118</v>
      </c>
      <c r="C21" s="254">
        <v>1074988</v>
      </c>
      <c r="D21" s="254">
        <v>1090981</v>
      </c>
      <c r="E21" s="254">
        <v>1099946</v>
      </c>
      <c r="F21" s="254">
        <v>1073480</v>
      </c>
      <c r="G21" s="254">
        <v>1056795</v>
      </c>
      <c r="H21" s="254">
        <v>1248204</v>
      </c>
      <c r="I21" s="254">
        <v>1286766</v>
      </c>
      <c r="J21" s="254">
        <v>1221397</v>
      </c>
      <c r="K21" s="254">
        <v>1128510</v>
      </c>
      <c r="L21" s="254">
        <v>1082042</v>
      </c>
      <c r="M21" s="254">
        <v>1076034</v>
      </c>
      <c r="N21" s="272">
        <v>1138443</v>
      </c>
      <c r="O21" s="272">
        <v>1184748</v>
      </c>
      <c r="P21" s="272">
        <v>1190724</v>
      </c>
      <c r="Q21" s="272">
        <v>1176758</v>
      </c>
      <c r="R21" s="272">
        <v>1159847</v>
      </c>
      <c r="S21" s="273">
        <v>1194919</v>
      </c>
      <c r="T21" s="273">
        <v>1205426</v>
      </c>
      <c r="U21" s="273">
        <v>1191053</v>
      </c>
      <c r="V21" s="273">
        <v>1144856</v>
      </c>
      <c r="W21" s="273">
        <v>1186005</v>
      </c>
      <c r="X21" s="273">
        <v>1195447</v>
      </c>
      <c r="Y21" s="273">
        <v>1179906</v>
      </c>
      <c r="Z21" s="273">
        <v>1235238</v>
      </c>
      <c r="AA21" s="273">
        <v>1266568</v>
      </c>
      <c r="AB21" s="273">
        <v>1314489</v>
      </c>
      <c r="AC21" s="273">
        <v>1281600</v>
      </c>
      <c r="AD21" s="273">
        <v>1478146</v>
      </c>
      <c r="AE21" s="273">
        <v>1515255</v>
      </c>
      <c r="AF21" s="273">
        <v>1595826</v>
      </c>
      <c r="AG21" s="316">
        <f t="shared" si="2"/>
        <v>2.5</v>
      </c>
      <c r="AH21" s="316">
        <f t="shared" si="2"/>
        <v>5.3</v>
      </c>
    </row>
    <row r="22" spans="1:34">
      <c r="A22" s="262">
        <v>206</v>
      </c>
      <c r="B22" s="261" t="s">
        <v>119</v>
      </c>
      <c r="C22" s="254">
        <v>180420</v>
      </c>
      <c r="D22" s="254">
        <v>174589</v>
      </c>
      <c r="E22" s="254">
        <v>163828</v>
      </c>
      <c r="F22" s="254">
        <v>165535</v>
      </c>
      <c r="G22" s="254">
        <v>162645</v>
      </c>
      <c r="H22" s="254">
        <v>202936</v>
      </c>
      <c r="I22" s="254">
        <v>210298</v>
      </c>
      <c r="J22" s="254">
        <v>187381</v>
      </c>
      <c r="K22" s="254">
        <v>190628</v>
      </c>
      <c r="L22" s="254">
        <v>180308</v>
      </c>
      <c r="M22" s="254">
        <v>192168</v>
      </c>
      <c r="N22" s="272">
        <v>200027</v>
      </c>
      <c r="O22" s="272">
        <v>198474</v>
      </c>
      <c r="P22" s="272">
        <v>196879</v>
      </c>
      <c r="Q22" s="272">
        <v>203504</v>
      </c>
      <c r="R22" s="272">
        <v>199552</v>
      </c>
      <c r="S22" s="273">
        <v>203800</v>
      </c>
      <c r="T22" s="273">
        <v>200350</v>
      </c>
      <c r="U22" s="273">
        <v>193500</v>
      </c>
      <c r="V22" s="273">
        <v>191932</v>
      </c>
      <c r="W22" s="273">
        <v>202095</v>
      </c>
      <c r="X22" s="273">
        <v>194134</v>
      </c>
      <c r="Y22" s="273">
        <v>194648</v>
      </c>
      <c r="Z22" s="273">
        <v>213706</v>
      </c>
      <c r="AA22" s="273">
        <v>206123</v>
      </c>
      <c r="AB22" s="273">
        <v>230224</v>
      </c>
      <c r="AC22" s="273">
        <v>213017</v>
      </c>
      <c r="AD22" s="273">
        <v>270131</v>
      </c>
      <c r="AE22" s="273">
        <v>278359</v>
      </c>
      <c r="AF22" s="273">
        <v>303263</v>
      </c>
      <c r="AG22" s="316">
        <f t="shared" si="2"/>
        <v>3</v>
      </c>
      <c r="AH22" s="316">
        <f t="shared" si="2"/>
        <v>8.9</v>
      </c>
    </row>
    <row r="23" spans="1:34">
      <c r="A23" s="259">
        <v>2</v>
      </c>
      <c r="B23" s="263" t="s">
        <v>120</v>
      </c>
      <c r="C23" s="254">
        <v>1576950</v>
      </c>
      <c r="D23" s="254">
        <v>1655457</v>
      </c>
      <c r="E23" s="254">
        <v>1683814</v>
      </c>
      <c r="F23" s="254">
        <v>1738581</v>
      </c>
      <c r="G23" s="254">
        <v>1658927</v>
      </c>
      <c r="H23" s="254">
        <v>1825374</v>
      </c>
      <c r="I23" s="254">
        <v>1875970</v>
      </c>
      <c r="J23" s="254">
        <v>1907783</v>
      </c>
      <c r="K23" s="254">
        <v>1867085</v>
      </c>
      <c r="L23" s="254">
        <v>1786138</v>
      </c>
      <c r="M23" s="254">
        <v>1794899</v>
      </c>
      <c r="N23" s="272">
        <v>1816797</v>
      </c>
      <c r="O23" s="272">
        <v>1787517</v>
      </c>
      <c r="P23" s="272">
        <v>1797988</v>
      </c>
      <c r="Q23" s="272">
        <v>1838098</v>
      </c>
      <c r="R23" s="272">
        <v>1869808</v>
      </c>
      <c r="S23" s="273">
        <v>1961500</v>
      </c>
      <c r="T23" s="273">
        <v>1930303</v>
      </c>
      <c r="U23" s="273">
        <v>1819561</v>
      </c>
      <c r="V23" s="273">
        <v>1742029</v>
      </c>
      <c r="W23" s="273">
        <v>1812412</v>
      </c>
      <c r="X23" s="273">
        <v>1848818</v>
      </c>
      <c r="Y23" s="273">
        <v>1867906</v>
      </c>
      <c r="Z23" s="273">
        <v>1890072</v>
      </c>
      <c r="AA23" s="273">
        <v>1936209</v>
      </c>
      <c r="AB23" s="273">
        <v>1993035</v>
      </c>
      <c r="AC23" s="273">
        <v>2055572</v>
      </c>
      <c r="AD23" s="273">
        <v>2210175</v>
      </c>
      <c r="AE23" s="273">
        <v>2229771</v>
      </c>
      <c r="AF23" s="273">
        <v>2339830</v>
      </c>
      <c r="AG23" s="316">
        <f t="shared" si="2"/>
        <v>0.9</v>
      </c>
      <c r="AH23" s="316">
        <f t="shared" si="2"/>
        <v>4.9000000000000004</v>
      </c>
    </row>
    <row r="24" spans="1:34">
      <c r="A24" s="262">
        <v>207</v>
      </c>
      <c r="B24" s="261" t="s">
        <v>121</v>
      </c>
      <c r="C24" s="254">
        <v>628292</v>
      </c>
      <c r="D24" s="254">
        <v>660955</v>
      </c>
      <c r="E24" s="254">
        <v>654292</v>
      </c>
      <c r="F24" s="254">
        <v>655458</v>
      </c>
      <c r="G24" s="254">
        <v>607453</v>
      </c>
      <c r="H24" s="254">
        <v>658742</v>
      </c>
      <c r="I24" s="254">
        <v>673654</v>
      </c>
      <c r="J24" s="254">
        <v>655073</v>
      </c>
      <c r="K24" s="254">
        <v>629713</v>
      </c>
      <c r="L24" s="254">
        <v>592114</v>
      </c>
      <c r="M24" s="254">
        <v>588712</v>
      </c>
      <c r="N24" s="272">
        <v>602069</v>
      </c>
      <c r="O24" s="272">
        <v>565443</v>
      </c>
      <c r="P24" s="272">
        <v>570666</v>
      </c>
      <c r="Q24" s="272">
        <v>610517</v>
      </c>
      <c r="R24" s="272">
        <v>650796</v>
      </c>
      <c r="S24" s="273">
        <v>686069</v>
      </c>
      <c r="T24" s="273">
        <v>676475</v>
      </c>
      <c r="U24" s="273">
        <v>607920</v>
      </c>
      <c r="V24" s="273">
        <v>554814</v>
      </c>
      <c r="W24" s="273">
        <v>598962</v>
      </c>
      <c r="X24" s="273">
        <v>619578</v>
      </c>
      <c r="Y24" s="273">
        <v>608180</v>
      </c>
      <c r="Z24" s="273">
        <v>631687</v>
      </c>
      <c r="AA24" s="273">
        <v>657031</v>
      </c>
      <c r="AB24" s="273">
        <v>666315</v>
      </c>
      <c r="AC24" s="273">
        <v>693746</v>
      </c>
      <c r="AD24" s="273">
        <v>745633</v>
      </c>
      <c r="AE24" s="273">
        <v>755287</v>
      </c>
      <c r="AF24" s="273">
        <v>773824</v>
      </c>
      <c r="AG24" s="316">
        <f t="shared" si="2"/>
        <v>1.3</v>
      </c>
      <c r="AH24" s="316">
        <f t="shared" si="2"/>
        <v>2.5</v>
      </c>
    </row>
    <row r="25" spans="1:34">
      <c r="A25" s="262">
        <v>214</v>
      </c>
      <c r="B25" s="261" t="s">
        <v>122</v>
      </c>
      <c r="C25" s="254">
        <v>441337</v>
      </c>
      <c r="D25" s="254">
        <v>420329</v>
      </c>
      <c r="E25" s="254">
        <v>419375</v>
      </c>
      <c r="F25" s="254">
        <v>455848</v>
      </c>
      <c r="G25" s="254">
        <v>423489</v>
      </c>
      <c r="H25" s="254">
        <v>490610</v>
      </c>
      <c r="I25" s="254">
        <v>493955</v>
      </c>
      <c r="J25" s="254">
        <v>483776</v>
      </c>
      <c r="K25" s="254">
        <v>465486</v>
      </c>
      <c r="L25" s="254">
        <v>465185</v>
      </c>
      <c r="M25" s="254">
        <v>456573</v>
      </c>
      <c r="N25" s="272">
        <v>453054</v>
      </c>
      <c r="O25" s="272">
        <v>442593</v>
      </c>
      <c r="P25" s="272">
        <v>456080</v>
      </c>
      <c r="Q25" s="272">
        <v>455433</v>
      </c>
      <c r="R25" s="272">
        <v>450397</v>
      </c>
      <c r="S25" s="273">
        <v>473218</v>
      </c>
      <c r="T25" s="273">
        <v>446369</v>
      </c>
      <c r="U25" s="273">
        <v>433695</v>
      </c>
      <c r="V25" s="273">
        <v>438365</v>
      </c>
      <c r="W25" s="273">
        <v>431364</v>
      </c>
      <c r="X25" s="273">
        <v>425852</v>
      </c>
      <c r="Y25" s="273">
        <v>426933</v>
      </c>
      <c r="Z25" s="273">
        <v>449606</v>
      </c>
      <c r="AA25" s="273">
        <v>459776</v>
      </c>
      <c r="AB25" s="273">
        <v>476556</v>
      </c>
      <c r="AC25" s="273">
        <v>468486</v>
      </c>
      <c r="AD25" s="273">
        <v>585498</v>
      </c>
      <c r="AE25" s="273">
        <v>586369</v>
      </c>
      <c r="AF25" s="273">
        <v>631211</v>
      </c>
      <c r="AG25" s="316">
        <f t="shared" si="2"/>
        <v>0.1</v>
      </c>
      <c r="AH25" s="316">
        <f t="shared" si="2"/>
        <v>7.6</v>
      </c>
    </row>
    <row r="26" spans="1:34">
      <c r="A26" s="262">
        <v>217</v>
      </c>
      <c r="B26" s="261" t="s">
        <v>123</v>
      </c>
      <c r="C26" s="254">
        <v>244007</v>
      </c>
      <c r="D26" s="254">
        <v>261854</v>
      </c>
      <c r="E26" s="254">
        <v>278596</v>
      </c>
      <c r="F26" s="254">
        <v>278553</v>
      </c>
      <c r="G26" s="254">
        <v>273395</v>
      </c>
      <c r="H26" s="254">
        <v>300175</v>
      </c>
      <c r="I26" s="254">
        <v>310596</v>
      </c>
      <c r="J26" s="254">
        <v>331866</v>
      </c>
      <c r="K26" s="254">
        <v>323120</v>
      </c>
      <c r="L26" s="254">
        <v>302765</v>
      </c>
      <c r="M26" s="254">
        <v>310275</v>
      </c>
      <c r="N26" s="272">
        <v>332534</v>
      </c>
      <c r="O26" s="272">
        <v>326000</v>
      </c>
      <c r="P26" s="272">
        <v>322695</v>
      </c>
      <c r="Q26" s="272">
        <v>320655</v>
      </c>
      <c r="R26" s="272">
        <v>320039</v>
      </c>
      <c r="S26" s="273">
        <v>317492</v>
      </c>
      <c r="T26" s="273">
        <v>322038</v>
      </c>
      <c r="U26" s="273">
        <v>306513</v>
      </c>
      <c r="V26" s="273">
        <v>300869</v>
      </c>
      <c r="W26" s="273">
        <v>310878</v>
      </c>
      <c r="X26" s="273">
        <v>311866</v>
      </c>
      <c r="Y26" s="273">
        <v>320346</v>
      </c>
      <c r="Z26" s="273">
        <v>320367</v>
      </c>
      <c r="AA26" s="273">
        <v>335700</v>
      </c>
      <c r="AB26" s="273">
        <v>338789</v>
      </c>
      <c r="AC26" s="273">
        <v>338053</v>
      </c>
      <c r="AD26" s="273">
        <v>389721</v>
      </c>
      <c r="AE26" s="273">
        <v>387586</v>
      </c>
      <c r="AF26" s="273">
        <v>415206</v>
      </c>
      <c r="AG26" s="316">
        <f t="shared" si="2"/>
        <v>-0.5</v>
      </c>
      <c r="AH26" s="316">
        <f t="shared" si="2"/>
        <v>7.1</v>
      </c>
    </row>
    <row r="27" spans="1:34">
      <c r="A27" s="262">
        <v>219</v>
      </c>
      <c r="B27" s="261" t="s">
        <v>124</v>
      </c>
      <c r="C27" s="254">
        <v>221542</v>
      </c>
      <c r="D27" s="254">
        <v>268571</v>
      </c>
      <c r="E27" s="254">
        <v>285567</v>
      </c>
      <c r="F27" s="254">
        <v>302023</v>
      </c>
      <c r="G27" s="254">
        <v>302741</v>
      </c>
      <c r="H27" s="254">
        <v>324716</v>
      </c>
      <c r="I27" s="254">
        <v>345876</v>
      </c>
      <c r="J27" s="254">
        <v>373083</v>
      </c>
      <c r="K27" s="254">
        <v>387609</v>
      </c>
      <c r="L27" s="254">
        <v>367744</v>
      </c>
      <c r="M27" s="254">
        <v>376702</v>
      </c>
      <c r="N27" s="272">
        <v>369464</v>
      </c>
      <c r="O27" s="272">
        <v>393667</v>
      </c>
      <c r="P27" s="272">
        <v>385975</v>
      </c>
      <c r="Q27" s="272">
        <v>395623</v>
      </c>
      <c r="R27" s="272">
        <v>387806</v>
      </c>
      <c r="S27" s="273">
        <v>419734</v>
      </c>
      <c r="T27" s="273">
        <v>425144</v>
      </c>
      <c r="U27" s="273">
        <v>413181</v>
      </c>
      <c r="V27" s="273">
        <v>391040</v>
      </c>
      <c r="W27" s="273">
        <v>413862</v>
      </c>
      <c r="X27" s="273">
        <v>432616</v>
      </c>
      <c r="Y27" s="273">
        <v>454408</v>
      </c>
      <c r="Z27" s="273">
        <v>427543</v>
      </c>
      <c r="AA27" s="273">
        <v>421219</v>
      </c>
      <c r="AB27" s="273">
        <v>447007</v>
      </c>
      <c r="AC27" s="273">
        <v>493450</v>
      </c>
      <c r="AD27" s="273">
        <v>409087</v>
      </c>
      <c r="AE27" s="273">
        <v>421559</v>
      </c>
      <c r="AF27" s="273">
        <v>432502</v>
      </c>
      <c r="AG27" s="316">
        <f t="shared" si="2"/>
        <v>3</v>
      </c>
      <c r="AH27" s="316">
        <f t="shared" si="2"/>
        <v>2.6</v>
      </c>
    </row>
    <row r="28" spans="1:34">
      <c r="A28" s="262">
        <v>301</v>
      </c>
      <c r="B28" s="261" t="s">
        <v>125</v>
      </c>
      <c r="C28" s="254">
        <v>41772</v>
      </c>
      <c r="D28" s="254">
        <v>43748</v>
      </c>
      <c r="E28" s="254">
        <v>45984</v>
      </c>
      <c r="F28" s="254">
        <v>46699</v>
      </c>
      <c r="G28" s="254">
        <v>51849</v>
      </c>
      <c r="H28" s="254">
        <v>51131</v>
      </c>
      <c r="I28" s="254">
        <v>51889</v>
      </c>
      <c r="J28" s="254">
        <v>63985</v>
      </c>
      <c r="K28" s="254">
        <v>61157</v>
      </c>
      <c r="L28" s="254">
        <v>58330</v>
      </c>
      <c r="M28" s="254">
        <v>62637</v>
      </c>
      <c r="N28" s="272">
        <v>59676</v>
      </c>
      <c r="O28" s="272">
        <v>59814</v>
      </c>
      <c r="P28" s="272">
        <v>62572</v>
      </c>
      <c r="Q28" s="272">
        <v>55870</v>
      </c>
      <c r="R28" s="272">
        <v>60770</v>
      </c>
      <c r="S28" s="273">
        <v>64987</v>
      </c>
      <c r="T28" s="273">
        <v>60277</v>
      </c>
      <c r="U28" s="273">
        <v>58252</v>
      </c>
      <c r="V28" s="273">
        <v>56941</v>
      </c>
      <c r="W28" s="273">
        <v>57346</v>
      </c>
      <c r="X28" s="273">
        <v>58906</v>
      </c>
      <c r="Y28" s="273">
        <v>58039</v>
      </c>
      <c r="Z28" s="273">
        <v>60869</v>
      </c>
      <c r="AA28" s="273">
        <v>62483</v>
      </c>
      <c r="AB28" s="273">
        <v>64368</v>
      </c>
      <c r="AC28" s="273">
        <v>61837</v>
      </c>
      <c r="AD28" s="273">
        <v>80236</v>
      </c>
      <c r="AE28" s="273">
        <v>78970</v>
      </c>
      <c r="AF28" s="273">
        <v>87087</v>
      </c>
      <c r="AG28" s="316">
        <f t="shared" si="2"/>
        <v>-1.6</v>
      </c>
      <c r="AH28" s="316">
        <f t="shared" si="2"/>
        <v>10.3</v>
      </c>
    </row>
    <row r="29" spans="1:34">
      <c r="A29" s="259">
        <v>3</v>
      </c>
      <c r="B29" s="263" t="s">
        <v>28</v>
      </c>
      <c r="C29" s="254">
        <v>2367397</v>
      </c>
      <c r="D29" s="254">
        <v>2523776</v>
      </c>
      <c r="E29" s="254">
        <v>2478690</v>
      </c>
      <c r="F29" s="254">
        <v>2523951</v>
      </c>
      <c r="G29" s="254">
        <v>2477201</v>
      </c>
      <c r="H29" s="254">
        <v>2665683</v>
      </c>
      <c r="I29" s="254">
        <v>2738032</v>
      </c>
      <c r="J29" s="254">
        <v>2746550</v>
      </c>
      <c r="K29" s="254">
        <v>2604519</v>
      </c>
      <c r="L29" s="254">
        <v>2546275</v>
      </c>
      <c r="M29" s="254">
        <v>2587981</v>
      </c>
      <c r="N29" s="272">
        <v>2506310</v>
      </c>
      <c r="O29" s="272">
        <v>2605844</v>
      </c>
      <c r="P29" s="272">
        <v>2612084</v>
      </c>
      <c r="Q29" s="272">
        <v>2643377</v>
      </c>
      <c r="R29" s="272">
        <v>2670617</v>
      </c>
      <c r="S29" s="273">
        <v>2863061</v>
      </c>
      <c r="T29" s="273">
        <v>2859219</v>
      </c>
      <c r="U29" s="273">
        <v>2821196</v>
      </c>
      <c r="V29" s="273">
        <v>2446917</v>
      </c>
      <c r="W29" s="273">
        <v>2555410</v>
      </c>
      <c r="X29" s="273">
        <v>2462032</v>
      </c>
      <c r="Y29" s="273">
        <v>2599188</v>
      </c>
      <c r="Z29" s="273">
        <v>2644847</v>
      </c>
      <c r="AA29" s="273">
        <v>2743455</v>
      </c>
      <c r="AB29" s="273">
        <v>2825070</v>
      </c>
      <c r="AC29" s="273">
        <v>2762091</v>
      </c>
      <c r="AD29" s="273">
        <v>2874161</v>
      </c>
      <c r="AE29" s="273">
        <v>2861651</v>
      </c>
      <c r="AF29" s="273">
        <v>2930224</v>
      </c>
      <c r="AG29" s="316">
        <f t="shared" si="2"/>
        <v>-0.4</v>
      </c>
      <c r="AH29" s="316">
        <f t="shared" si="2"/>
        <v>2.4</v>
      </c>
    </row>
    <row r="30" spans="1:34">
      <c r="A30" s="262">
        <v>203</v>
      </c>
      <c r="B30" s="261" t="s">
        <v>126</v>
      </c>
      <c r="C30" s="254">
        <v>975715</v>
      </c>
      <c r="D30" s="254">
        <v>1030131</v>
      </c>
      <c r="E30" s="254">
        <v>985250</v>
      </c>
      <c r="F30" s="254">
        <v>999599</v>
      </c>
      <c r="G30" s="254">
        <v>952843</v>
      </c>
      <c r="H30" s="254">
        <v>1049236</v>
      </c>
      <c r="I30" s="254">
        <v>1089669</v>
      </c>
      <c r="J30" s="254">
        <v>1063794</v>
      </c>
      <c r="K30" s="254">
        <v>991116</v>
      </c>
      <c r="L30" s="254">
        <v>955479</v>
      </c>
      <c r="M30" s="254">
        <v>994065</v>
      </c>
      <c r="N30" s="272">
        <v>968403</v>
      </c>
      <c r="O30" s="272">
        <v>1028375</v>
      </c>
      <c r="P30" s="272">
        <v>1039650</v>
      </c>
      <c r="Q30" s="272">
        <v>1033937</v>
      </c>
      <c r="R30" s="272">
        <v>1030311</v>
      </c>
      <c r="S30" s="273">
        <v>1102096</v>
      </c>
      <c r="T30" s="273">
        <v>1099065</v>
      </c>
      <c r="U30" s="273">
        <v>1056820</v>
      </c>
      <c r="V30" s="273">
        <v>942015</v>
      </c>
      <c r="W30" s="273">
        <v>960508</v>
      </c>
      <c r="X30" s="273">
        <v>943379</v>
      </c>
      <c r="Y30" s="273">
        <v>1038753</v>
      </c>
      <c r="Z30" s="273">
        <v>1027305</v>
      </c>
      <c r="AA30" s="273">
        <v>1124473</v>
      </c>
      <c r="AB30" s="273">
        <v>1151569</v>
      </c>
      <c r="AC30" s="273">
        <v>1130381</v>
      </c>
      <c r="AD30" s="273">
        <v>1217337</v>
      </c>
      <c r="AE30" s="273">
        <v>1221488</v>
      </c>
      <c r="AF30" s="273">
        <v>1245837</v>
      </c>
      <c r="AG30" s="316">
        <f t="shared" si="2"/>
        <v>0.3</v>
      </c>
      <c r="AH30" s="316">
        <f t="shared" si="2"/>
        <v>2</v>
      </c>
    </row>
    <row r="31" spans="1:34">
      <c r="A31" s="262">
        <v>210</v>
      </c>
      <c r="B31" s="261" t="s">
        <v>127</v>
      </c>
      <c r="C31" s="254">
        <v>745671</v>
      </c>
      <c r="D31" s="254">
        <v>761812</v>
      </c>
      <c r="E31" s="254">
        <v>770629</v>
      </c>
      <c r="F31" s="254">
        <v>783562</v>
      </c>
      <c r="G31" s="254">
        <v>776301</v>
      </c>
      <c r="H31" s="254">
        <v>812753</v>
      </c>
      <c r="I31" s="254">
        <v>861393</v>
      </c>
      <c r="J31" s="254">
        <v>890215</v>
      </c>
      <c r="K31" s="254">
        <v>867920</v>
      </c>
      <c r="L31" s="254">
        <v>851814</v>
      </c>
      <c r="M31" s="254">
        <v>820965</v>
      </c>
      <c r="N31" s="272">
        <v>779824</v>
      </c>
      <c r="O31" s="272">
        <v>797402</v>
      </c>
      <c r="P31" s="272">
        <v>824727</v>
      </c>
      <c r="Q31" s="272">
        <v>858734</v>
      </c>
      <c r="R31" s="272">
        <v>862050</v>
      </c>
      <c r="S31" s="273">
        <v>900210</v>
      </c>
      <c r="T31" s="273">
        <v>913681</v>
      </c>
      <c r="U31" s="273">
        <v>902332</v>
      </c>
      <c r="V31" s="273">
        <v>713266</v>
      </c>
      <c r="W31" s="273">
        <v>776859</v>
      </c>
      <c r="X31" s="273">
        <v>718889</v>
      </c>
      <c r="Y31" s="273">
        <v>712503</v>
      </c>
      <c r="Z31" s="273">
        <v>784945</v>
      </c>
      <c r="AA31" s="273">
        <v>807671</v>
      </c>
      <c r="AB31" s="273">
        <v>803729</v>
      </c>
      <c r="AC31" s="273">
        <v>822746</v>
      </c>
      <c r="AD31" s="273">
        <v>896479</v>
      </c>
      <c r="AE31" s="273">
        <v>880978</v>
      </c>
      <c r="AF31" s="273">
        <v>918091</v>
      </c>
      <c r="AG31" s="316">
        <f t="shared" si="2"/>
        <v>-1.7</v>
      </c>
      <c r="AH31" s="316">
        <f t="shared" si="2"/>
        <v>4.2</v>
      </c>
    </row>
    <row r="32" spans="1:34">
      <c r="A32" s="262">
        <v>216</v>
      </c>
      <c r="B32" s="261" t="s">
        <v>128</v>
      </c>
      <c r="C32" s="254">
        <v>425795</v>
      </c>
      <c r="D32" s="254">
        <v>496504</v>
      </c>
      <c r="E32" s="254">
        <v>480154</v>
      </c>
      <c r="F32" s="254">
        <v>498409</v>
      </c>
      <c r="G32" s="254">
        <v>493169</v>
      </c>
      <c r="H32" s="254">
        <v>517687</v>
      </c>
      <c r="I32" s="254">
        <v>503672</v>
      </c>
      <c r="J32" s="254">
        <v>515024</v>
      </c>
      <c r="K32" s="254">
        <v>466804</v>
      </c>
      <c r="L32" s="254">
        <v>480392</v>
      </c>
      <c r="M32" s="254">
        <v>514778</v>
      </c>
      <c r="N32" s="272">
        <v>502204</v>
      </c>
      <c r="O32" s="272">
        <v>527291</v>
      </c>
      <c r="P32" s="272">
        <v>503393</v>
      </c>
      <c r="Q32" s="272">
        <v>498401</v>
      </c>
      <c r="R32" s="272">
        <v>516208</v>
      </c>
      <c r="S32" s="273">
        <v>575354</v>
      </c>
      <c r="T32" s="273">
        <v>570142</v>
      </c>
      <c r="U32" s="273">
        <v>592183</v>
      </c>
      <c r="V32" s="273">
        <v>545692</v>
      </c>
      <c r="W32" s="273">
        <v>576876</v>
      </c>
      <c r="X32" s="273">
        <v>545519</v>
      </c>
      <c r="Y32" s="273">
        <v>577112</v>
      </c>
      <c r="Z32" s="273">
        <v>569701</v>
      </c>
      <c r="AA32" s="273">
        <v>529369</v>
      </c>
      <c r="AB32" s="273">
        <v>568305</v>
      </c>
      <c r="AC32" s="273">
        <v>521784</v>
      </c>
      <c r="AD32" s="273">
        <v>490065</v>
      </c>
      <c r="AE32" s="273">
        <v>487446</v>
      </c>
      <c r="AF32" s="273">
        <v>491584</v>
      </c>
      <c r="AG32" s="316">
        <f t="shared" si="2"/>
        <v>-0.5</v>
      </c>
      <c r="AH32" s="316">
        <f t="shared" si="2"/>
        <v>0.8</v>
      </c>
    </row>
    <row r="33" spans="1:34">
      <c r="A33" s="262">
        <v>381</v>
      </c>
      <c r="B33" s="261" t="s">
        <v>129</v>
      </c>
      <c r="C33" s="254">
        <v>87100</v>
      </c>
      <c r="D33" s="254">
        <v>96558</v>
      </c>
      <c r="E33" s="254">
        <v>97523</v>
      </c>
      <c r="F33" s="254">
        <v>109980</v>
      </c>
      <c r="G33" s="254">
        <v>112560</v>
      </c>
      <c r="H33" s="254">
        <v>123390</v>
      </c>
      <c r="I33" s="254">
        <v>127054</v>
      </c>
      <c r="J33" s="254">
        <v>124905</v>
      </c>
      <c r="K33" s="254">
        <v>130564</v>
      </c>
      <c r="L33" s="254">
        <v>123677</v>
      </c>
      <c r="M33" s="254">
        <v>127298</v>
      </c>
      <c r="N33" s="272">
        <v>126457</v>
      </c>
      <c r="O33" s="272">
        <v>126047</v>
      </c>
      <c r="P33" s="272">
        <v>122189</v>
      </c>
      <c r="Q33" s="272">
        <v>128791</v>
      </c>
      <c r="R33" s="272">
        <v>128035</v>
      </c>
      <c r="S33" s="273">
        <v>146198</v>
      </c>
      <c r="T33" s="273">
        <v>145496</v>
      </c>
      <c r="U33" s="273">
        <v>134878</v>
      </c>
      <c r="V33" s="273">
        <v>119191</v>
      </c>
      <c r="W33" s="273">
        <v>130886</v>
      </c>
      <c r="X33" s="273">
        <v>141303</v>
      </c>
      <c r="Y33" s="273">
        <v>142704</v>
      </c>
      <c r="Z33" s="273">
        <v>136230</v>
      </c>
      <c r="AA33" s="273">
        <v>132676</v>
      </c>
      <c r="AB33" s="273">
        <v>151437</v>
      </c>
      <c r="AC33" s="273">
        <v>139854</v>
      </c>
      <c r="AD33" s="273">
        <v>123337</v>
      </c>
      <c r="AE33" s="273">
        <v>125342</v>
      </c>
      <c r="AF33" s="273">
        <v>125778</v>
      </c>
      <c r="AG33" s="316">
        <f t="shared" si="2"/>
        <v>1.6</v>
      </c>
      <c r="AH33" s="316">
        <f t="shared" si="2"/>
        <v>0.3</v>
      </c>
    </row>
    <row r="34" spans="1:34">
      <c r="A34" s="262">
        <v>382</v>
      </c>
      <c r="B34" s="261" t="s">
        <v>130</v>
      </c>
      <c r="C34" s="254">
        <v>133116</v>
      </c>
      <c r="D34" s="254">
        <v>138771</v>
      </c>
      <c r="E34" s="254">
        <v>145134</v>
      </c>
      <c r="F34" s="254">
        <v>132401</v>
      </c>
      <c r="G34" s="254">
        <v>142328</v>
      </c>
      <c r="H34" s="254">
        <v>162617</v>
      </c>
      <c r="I34" s="254">
        <v>156244</v>
      </c>
      <c r="J34" s="254">
        <v>152612</v>
      </c>
      <c r="K34" s="254">
        <v>148115</v>
      </c>
      <c r="L34" s="254">
        <v>134913</v>
      </c>
      <c r="M34" s="254">
        <v>130875</v>
      </c>
      <c r="N34" s="272">
        <v>129422</v>
      </c>
      <c r="O34" s="272">
        <v>126729</v>
      </c>
      <c r="P34" s="272">
        <v>122125</v>
      </c>
      <c r="Q34" s="272">
        <v>123514</v>
      </c>
      <c r="R34" s="272">
        <v>134013</v>
      </c>
      <c r="S34" s="273">
        <v>139203</v>
      </c>
      <c r="T34" s="273">
        <v>130835</v>
      </c>
      <c r="U34" s="273">
        <v>134983</v>
      </c>
      <c r="V34" s="273">
        <v>126753</v>
      </c>
      <c r="W34" s="273">
        <v>110281</v>
      </c>
      <c r="X34" s="273">
        <v>112942</v>
      </c>
      <c r="Y34" s="273">
        <v>128116</v>
      </c>
      <c r="Z34" s="273">
        <v>126666</v>
      </c>
      <c r="AA34" s="273">
        <v>149266</v>
      </c>
      <c r="AB34" s="273">
        <v>150030</v>
      </c>
      <c r="AC34" s="273">
        <v>147326</v>
      </c>
      <c r="AD34" s="273">
        <v>146943</v>
      </c>
      <c r="AE34" s="273">
        <v>146397</v>
      </c>
      <c r="AF34" s="273">
        <v>148934</v>
      </c>
      <c r="AG34" s="316">
        <f t="shared" si="2"/>
        <v>-0.4</v>
      </c>
      <c r="AH34" s="316">
        <f t="shared" si="2"/>
        <v>1.7</v>
      </c>
    </row>
    <row r="35" spans="1:34">
      <c r="A35" s="259">
        <v>4</v>
      </c>
      <c r="B35" s="264" t="s">
        <v>131</v>
      </c>
      <c r="C35" s="254">
        <v>935624</v>
      </c>
      <c r="D35" s="254">
        <v>1000739</v>
      </c>
      <c r="E35" s="254">
        <v>1000435</v>
      </c>
      <c r="F35" s="254">
        <v>1064175</v>
      </c>
      <c r="G35" s="254">
        <v>1069024</v>
      </c>
      <c r="H35" s="254">
        <v>1118785</v>
      </c>
      <c r="I35" s="254">
        <v>1180292</v>
      </c>
      <c r="J35" s="254">
        <v>1168959</v>
      </c>
      <c r="K35" s="254">
        <v>1135522</v>
      </c>
      <c r="L35" s="254">
        <v>1151481</v>
      </c>
      <c r="M35" s="254">
        <v>1150549</v>
      </c>
      <c r="N35" s="272">
        <v>1195267</v>
      </c>
      <c r="O35" s="272">
        <v>1175902</v>
      </c>
      <c r="P35" s="272">
        <v>1164110</v>
      </c>
      <c r="Q35" s="272">
        <v>1171641</v>
      </c>
      <c r="R35" s="272">
        <v>1170757</v>
      </c>
      <c r="S35" s="273">
        <v>1134927</v>
      </c>
      <c r="T35" s="273">
        <v>1115214</v>
      </c>
      <c r="U35" s="273">
        <v>1087858</v>
      </c>
      <c r="V35" s="273">
        <v>1055690</v>
      </c>
      <c r="W35" s="273">
        <v>1077024</v>
      </c>
      <c r="X35" s="273">
        <v>1089944</v>
      </c>
      <c r="Y35" s="273">
        <v>1059810</v>
      </c>
      <c r="Z35" s="273">
        <v>1081594</v>
      </c>
      <c r="AA35" s="273">
        <v>1111888</v>
      </c>
      <c r="AB35" s="273">
        <v>1118610</v>
      </c>
      <c r="AC35" s="273">
        <v>1155830</v>
      </c>
      <c r="AD35" s="273">
        <v>1065142</v>
      </c>
      <c r="AE35" s="273">
        <v>1061584</v>
      </c>
      <c r="AF35" s="273">
        <v>1085466</v>
      </c>
      <c r="AG35" s="316">
        <f t="shared" si="2"/>
        <v>-0.3</v>
      </c>
      <c r="AH35" s="316">
        <f t="shared" si="2"/>
        <v>2.2000000000000002</v>
      </c>
    </row>
    <row r="36" spans="1:34">
      <c r="A36" s="259">
        <v>213</v>
      </c>
      <c r="B36" s="259" t="s">
        <v>182</v>
      </c>
      <c r="C36" s="254">
        <v>145886</v>
      </c>
      <c r="D36" s="254">
        <v>145240</v>
      </c>
      <c r="E36" s="254">
        <v>145215</v>
      </c>
      <c r="F36" s="254">
        <v>153541</v>
      </c>
      <c r="G36" s="254">
        <v>165012</v>
      </c>
      <c r="H36" s="254">
        <v>170277</v>
      </c>
      <c r="I36" s="254">
        <v>151504</v>
      </c>
      <c r="J36" s="254">
        <v>146524</v>
      </c>
      <c r="K36" s="254">
        <v>161014</v>
      </c>
      <c r="L36" s="254">
        <v>176014</v>
      </c>
      <c r="M36" s="254">
        <v>187205</v>
      </c>
      <c r="N36" s="272">
        <v>172345</v>
      </c>
      <c r="O36" s="272">
        <v>171830</v>
      </c>
      <c r="P36" s="272">
        <v>173479</v>
      </c>
      <c r="Q36" s="272">
        <v>165301</v>
      </c>
      <c r="R36" s="272">
        <v>159620</v>
      </c>
      <c r="S36" s="273">
        <v>161679</v>
      </c>
      <c r="T36" s="273">
        <v>163890</v>
      </c>
      <c r="U36" s="273">
        <v>152955</v>
      </c>
      <c r="V36" s="273">
        <v>149121</v>
      </c>
      <c r="W36" s="273">
        <v>150497</v>
      </c>
      <c r="X36" s="273">
        <v>128254</v>
      </c>
      <c r="Y36" s="273">
        <v>127122</v>
      </c>
      <c r="Z36" s="273">
        <v>135263</v>
      </c>
      <c r="AA36" s="273">
        <v>128385</v>
      </c>
      <c r="AB36" s="273">
        <v>137907</v>
      </c>
      <c r="AC36" s="273">
        <v>134231</v>
      </c>
      <c r="AD36" s="273">
        <v>125712</v>
      </c>
      <c r="AE36" s="273">
        <v>125080</v>
      </c>
      <c r="AF36" s="273">
        <v>130624</v>
      </c>
      <c r="AG36" s="316">
        <f t="shared" si="2"/>
        <v>-0.5</v>
      </c>
      <c r="AH36" s="316">
        <f t="shared" si="2"/>
        <v>4.4000000000000004</v>
      </c>
    </row>
    <row r="37" spans="1:34">
      <c r="A37" s="259">
        <v>215</v>
      </c>
      <c r="B37" s="259" t="s">
        <v>183</v>
      </c>
      <c r="C37" s="254">
        <v>231941</v>
      </c>
      <c r="D37" s="254">
        <v>235496</v>
      </c>
      <c r="E37" s="254">
        <v>250791</v>
      </c>
      <c r="F37" s="254">
        <v>261849</v>
      </c>
      <c r="G37" s="254">
        <v>265938</v>
      </c>
      <c r="H37" s="254">
        <v>275577</v>
      </c>
      <c r="I37" s="254">
        <v>335619</v>
      </c>
      <c r="J37" s="254">
        <v>327069</v>
      </c>
      <c r="K37" s="254">
        <v>286708</v>
      </c>
      <c r="L37" s="254">
        <v>288003</v>
      </c>
      <c r="M37" s="254">
        <v>276283</v>
      </c>
      <c r="N37" s="272">
        <v>289383</v>
      </c>
      <c r="O37" s="272">
        <v>294019</v>
      </c>
      <c r="P37" s="272">
        <v>290505</v>
      </c>
      <c r="Q37" s="272">
        <v>288698</v>
      </c>
      <c r="R37" s="272">
        <v>289932</v>
      </c>
      <c r="S37" s="273">
        <v>208217</v>
      </c>
      <c r="T37" s="273">
        <v>215783</v>
      </c>
      <c r="U37" s="273">
        <v>215784</v>
      </c>
      <c r="V37" s="273">
        <v>213149</v>
      </c>
      <c r="W37" s="273">
        <v>214022</v>
      </c>
      <c r="X37" s="273">
        <v>258250</v>
      </c>
      <c r="Y37" s="273">
        <v>256292</v>
      </c>
      <c r="Z37" s="273">
        <v>271871</v>
      </c>
      <c r="AA37" s="273">
        <v>274719</v>
      </c>
      <c r="AB37" s="273">
        <v>286254</v>
      </c>
      <c r="AC37" s="273">
        <v>283755</v>
      </c>
      <c r="AD37" s="273">
        <v>266760</v>
      </c>
      <c r="AE37" s="273">
        <v>275377</v>
      </c>
      <c r="AF37" s="273">
        <v>283560</v>
      </c>
      <c r="AG37" s="316">
        <f t="shared" si="2"/>
        <v>3.2</v>
      </c>
      <c r="AH37" s="316">
        <f t="shared" si="2"/>
        <v>3</v>
      </c>
    </row>
    <row r="38" spans="1:34">
      <c r="A38" s="262">
        <v>218</v>
      </c>
      <c r="B38" s="261" t="s">
        <v>132</v>
      </c>
      <c r="C38" s="254">
        <v>170073</v>
      </c>
      <c r="D38" s="254">
        <v>192219</v>
      </c>
      <c r="E38" s="254">
        <v>180223</v>
      </c>
      <c r="F38" s="254">
        <v>189691</v>
      </c>
      <c r="G38" s="254">
        <v>193482</v>
      </c>
      <c r="H38" s="254">
        <v>205803</v>
      </c>
      <c r="I38" s="254">
        <v>203938</v>
      </c>
      <c r="J38" s="254">
        <v>208851</v>
      </c>
      <c r="K38" s="254">
        <v>206642</v>
      </c>
      <c r="L38" s="254">
        <v>208745</v>
      </c>
      <c r="M38" s="254">
        <v>204340</v>
      </c>
      <c r="N38" s="272">
        <v>209962</v>
      </c>
      <c r="O38" s="272">
        <v>213486</v>
      </c>
      <c r="P38" s="272">
        <v>208724</v>
      </c>
      <c r="Q38" s="272">
        <v>215392</v>
      </c>
      <c r="R38" s="272">
        <v>213814</v>
      </c>
      <c r="S38" s="273">
        <v>226571</v>
      </c>
      <c r="T38" s="273">
        <v>221338</v>
      </c>
      <c r="U38" s="273">
        <v>220811</v>
      </c>
      <c r="V38" s="273">
        <v>209515</v>
      </c>
      <c r="W38" s="273">
        <v>216153</v>
      </c>
      <c r="X38" s="273">
        <v>213647</v>
      </c>
      <c r="Y38" s="273">
        <v>196619</v>
      </c>
      <c r="Z38" s="273">
        <v>210034</v>
      </c>
      <c r="AA38" s="273">
        <v>224804</v>
      </c>
      <c r="AB38" s="273">
        <v>238805</v>
      </c>
      <c r="AC38" s="273">
        <v>231247</v>
      </c>
      <c r="AD38" s="273">
        <v>215476</v>
      </c>
      <c r="AE38" s="273">
        <v>209526</v>
      </c>
      <c r="AF38" s="273">
        <v>212634</v>
      </c>
      <c r="AG38" s="316">
        <f t="shared" si="2"/>
        <v>-2.8</v>
      </c>
      <c r="AH38" s="316">
        <f t="shared" si="2"/>
        <v>1.5</v>
      </c>
    </row>
    <row r="39" spans="1:34">
      <c r="A39" s="262">
        <v>220</v>
      </c>
      <c r="B39" s="261" t="s">
        <v>133</v>
      </c>
      <c r="C39" s="254">
        <v>158944</v>
      </c>
      <c r="D39" s="254">
        <v>170743</v>
      </c>
      <c r="E39" s="254">
        <v>173625</v>
      </c>
      <c r="F39" s="254">
        <v>181520</v>
      </c>
      <c r="G39" s="254">
        <v>182048</v>
      </c>
      <c r="H39" s="254">
        <v>183014</v>
      </c>
      <c r="I39" s="254">
        <v>200179</v>
      </c>
      <c r="J39" s="254">
        <v>195792</v>
      </c>
      <c r="K39" s="254">
        <v>189769</v>
      </c>
      <c r="L39" s="254">
        <v>183302</v>
      </c>
      <c r="M39" s="254">
        <v>183093</v>
      </c>
      <c r="N39" s="272">
        <v>197246</v>
      </c>
      <c r="O39" s="272">
        <v>193764</v>
      </c>
      <c r="P39" s="272">
        <v>191239</v>
      </c>
      <c r="Q39" s="272">
        <v>196898</v>
      </c>
      <c r="R39" s="272">
        <v>199779</v>
      </c>
      <c r="S39" s="273">
        <v>208671</v>
      </c>
      <c r="T39" s="273">
        <v>206987</v>
      </c>
      <c r="U39" s="273">
        <v>198779</v>
      </c>
      <c r="V39" s="273">
        <v>196424</v>
      </c>
      <c r="W39" s="273">
        <v>196195</v>
      </c>
      <c r="X39" s="273">
        <v>196980</v>
      </c>
      <c r="Y39" s="273">
        <v>199314</v>
      </c>
      <c r="Z39" s="273">
        <v>198407</v>
      </c>
      <c r="AA39" s="273">
        <v>192540</v>
      </c>
      <c r="AB39" s="273">
        <v>188536</v>
      </c>
      <c r="AC39" s="273">
        <v>199900</v>
      </c>
      <c r="AD39" s="273">
        <v>181373</v>
      </c>
      <c r="AE39" s="273">
        <v>174661</v>
      </c>
      <c r="AF39" s="273">
        <v>178770</v>
      </c>
      <c r="AG39" s="316">
        <f t="shared" si="2"/>
        <v>-3.7</v>
      </c>
      <c r="AH39" s="316">
        <f t="shared" si="2"/>
        <v>2.4</v>
      </c>
    </row>
    <row r="40" spans="1:34">
      <c r="A40" s="262">
        <v>228</v>
      </c>
      <c r="B40" s="261" t="s">
        <v>184</v>
      </c>
      <c r="C40" s="254">
        <v>178170</v>
      </c>
      <c r="D40" s="254">
        <v>198596</v>
      </c>
      <c r="E40" s="254">
        <v>188996</v>
      </c>
      <c r="F40" s="254">
        <v>212755</v>
      </c>
      <c r="G40" s="254">
        <v>197503</v>
      </c>
      <c r="H40" s="254">
        <v>216283</v>
      </c>
      <c r="I40" s="254">
        <v>220107</v>
      </c>
      <c r="J40" s="254">
        <v>221678</v>
      </c>
      <c r="K40" s="254">
        <v>223368</v>
      </c>
      <c r="L40" s="254">
        <v>230177</v>
      </c>
      <c r="M40" s="254">
        <v>233799</v>
      </c>
      <c r="N40" s="272">
        <v>256207</v>
      </c>
      <c r="O40" s="272">
        <v>233024</v>
      </c>
      <c r="P40" s="272">
        <v>231042</v>
      </c>
      <c r="Q40" s="272">
        <v>237516</v>
      </c>
      <c r="R40" s="272">
        <v>239883</v>
      </c>
      <c r="S40" s="273">
        <v>261886</v>
      </c>
      <c r="T40" s="273">
        <v>241533</v>
      </c>
      <c r="U40" s="273">
        <v>237290</v>
      </c>
      <c r="V40" s="273">
        <v>232516</v>
      </c>
      <c r="W40" s="273">
        <v>243499</v>
      </c>
      <c r="X40" s="273">
        <v>233042</v>
      </c>
      <c r="Y40" s="273">
        <v>223089</v>
      </c>
      <c r="Z40" s="273">
        <v>210349</v>
      </c>
      <c r="AA40" s="273">
        <v>232861</v>
      </c>
      <c r="AB40" s="273">
        <v>205571</v>
      </c>
      <c r="AC40" s="273">
        <v>243794</v>
      </c>
      <c r="AD40" s="273">
        <v>221029</v>
      </c>
      <c r="AE40" s="273">
        <v>222303</v>
      </c>
      <c r="AF40" s="273">
        <v>221175</v>
      </c>
      <c r="AG40" s="316">
        <f t="shared" si="2"/>
        <v>0.6</v>
      </c>
      <c r="AH40" s="316">
        <f t="shared" si="2"/>
        <v>-0.5</v>
      </c>
    </row>
    <row r="41" spans="1:34">
      <c r="A41" s="262">
        <v>365</v>
      </c>
      <c r="B41" s="261" t="s">
        <v>185</v>
      </c>
      <c r="C41" s="254">
        <v>50610</v>
      </c>
      <c r="D41" s="254">
        <v>58445</v>
      </c>
      <c r="E41" s="254">
        <v>61585</v>
      </c>
      <c r="F41" s="254">
        <v>64819</v>
      </c>
      <c r="G41" s="254">
        <v>65041</v>
      </c>
      <c r="H41" s="254">
        <v>67831</v>
      </c>
      <c r="I41" s="254">
        <v>68945</v>
      </c>
      <c r="J41" s="254">
        <v>69045</v>
      </c>
      <c r="K41" s="254">
        <v>68021</v>
      </c>
      <c r="L41" s="254">
        <v>65240</v>
      </c>
      <c r="M41" s="254">
        <v>65829</v>
      </c>
      <c r="N41" s="272">
        <v>70124</v>
      </c>
      <c r="O41" s="272">
        <v>69779</v>
      </c>
      <c r="P41" s="272">
        <v>69121</v>
      </c>
      <c r="Q41" s="272">
        <v>67836</v>
      </c>
      <c r="R41" s="272">
        <v>67729</v>
      </c>
      <c r="S41" s="273">
        <v>67903</v>
      </c>
      <c r="T41" s="273">
        <v>65683</v>
      </c>
      <c r="U41" s="273">
        <v>62239</v>
      </c>
      <c r="V41" s="273">
        <v>54965</v>
      </c>
      <c r="W41" s="273">
        <v>56658</v>
      </c>
      <c r="X41" s="273">
        <v>59771</v>
      </c>
      <c r="Y41" s="273">
        <v>57374</v>
      </c>
      <c r="Z41" s="273">
        <v>55670</v>
      </c>
      <c r="AA41" s="273">
        <v>58579</v>
      </c>
      <c r="AB41" s="273">
        <v>61537</v>
      </c>
      <c r="AC41" s="273">
        <v>62903</v>
      </c>
      <c r="AD41" s="273">
        <v>54792</v>
      </c>
      <c r="AE41" s="273">
        <v>54637</v>
      </c>
      <c r="AF41" s="273">
        <v>58703</v>
      </c>
      <c r="AG41" s="316">
        <f t="shared" si="2"/>
        <v>-0.3</v>
      </c>
      <c r="AH41" s="316">
        <f t="shared" si="2"/>
        <v>7.4</v>
      </c>
    </row>
    <row r="42" spans="1:34">
      <c r="A42" s="259">
        <v>5</v>
      </c>
      <c r="B42" s="264" t="s">
        <v>134</v>
      </c>
      <c r="C42" s="254">
        <v>2374944</v>
      </c>
      <c r="D42" s="254">
        <v>2532979</v>
      </c>
      <c r="E42" s="254">
        <v>2625167</v>
      </c>
      <c r="F42" s="254">
        <v>2626243</v>
      </c>
      <c r="G42" s="254">
        <v>2571499</v>
      </c>
      <c r="H42" s="254">
        <v>2636915</v>
      </c>
      <c r="I42" s="254">
        <v>2733950</v>
      </c>
      <c r="J42" s="254">
        <v>2713136</v>
      </c>
      <c r="K42" s="254">
        <v>2602948</v>
      </c>
      <c r="L42" s="254">
        <v>2482219</v>
      </c>
      <c r="M42" s="254">
        <v>2490309</v>
      </c>
      <c r="N42" s="272">
        <v>2493764</v>
      </c>
      <c r="O42" s="272">
        <v>2512108</v>
      </c>
      <c r="P42" s="272">
        <v>2499943</v>
      </c>
      <c r="Q42" s="272">
        <v>2546303</v>
      </c>
      <c r="R42" s="272">
        <v>2533611</v>
      </c>
      <c r="S42" s="273">
        <v>2562367</v>
      </c>
      <c r="T42" s="273">
        <v>2500421</v>
      </c>
      <c r="U42" s="273">
        <v>2538715</v>
      </c>
      <c r="V42" s="273">
        <v>2233663</v>
      </c>
      <c r="W42" s="273">
        <v>2399598</v>
      </c>
      <c r="X42" s="273">
        <v>2372024</v>
      </c>
      <c r="Y42" s="273">
        <v>2291436</v>
      </c>
      <c r="Z42" s="273">
        <v>2402254</v>
      </c>
      <c r="AA42" s="273">
        <v>2508765</v>
      </c>
      <c r="AB42" s="273">
        <v>2551670</v>
      </c>
      <c r="AC42" s="273">
        <v>2602628</v>
      </c>
      <c r="AD42" s="273">
        <v>2404083</v>
      </c>
      <c r="AE42" s="273">
        <v>2458798</v>
      </c>
      <c r="AF42" s="273">
        <v>2498189</v>
      </c>
      <c r="AG42" s="316">
        <f t="shared" si="2"/>
        <v>2.2999999999999998</v>
      </c>
      <c r="AH42" s="316">
        <f t="shared" si="2"/>
        <v>1.6</v>
      </c>
    </row>
    <row r="43" spans="1:34">
      <c r="A43" s="259">
        <v>201</v>
      </c>
      <c r="B43" s="259" t="s">
        <v>186</v>
      </c>
      <c r="C43" s="254">
        <v>2200151</v>
      </c>
      <c r="D43" s="254">
        <v>2357572</v>
      </c>
      <c r="E43" s="254">
        <v>2442276</v>
      </c>
      <c r="F43" s="254">
        <v>2432534</v>
      </c>
      <c r="G43" s="254">
        <v>2381390</v>
      </c>
      <c r="H43" s="254">
        <v>2428577</v>
      </c>
      <c r="I43" s="254">
        <v>2519569</v>
      </c>
      <c r="J43" s="254">
        <v>2500257</v>
      </c>
      <c r="K43" s="254">
        <v>2391035</v>
      </c>
      <c r="L43" s="254">
        <v>2280901</v>
      </c>
      <c r="M43" s="254">
        <v>2283715</v>
      </c>
      <c r="N43" s="272">
        <v>2276433</v>
      </c>
      <c r="O43" s="272">
        <v>2294145</v>
      </c>
      <c r="P43" s="272">
        <v>2278849</v>
      </c>
      <c r="Q43" s="272">
        <v>2317130</v>
      </c>
      <c r="R43" s="272">
        <v>2311926</v>
      </c>
      <c r="S43" s="273">
        <v>2336936</v>
      </c>
      <c r="T43" s="273">
        <v>2281881</v>
      </c>
      <c r="U43" s="273">
        <v>2329010</v>
      </c>
      <c r="V43" s="273">
        <v>2038197</v>
      </c>
      <c r="W43" s="273">
        <v>2190662</v>
      </c>
      <c r="X43" s="273">
        <v>2163131</v>
      </c>
      <c r="Y43" s="273">
        <v>2093490</v>
      </c>
      <c r="Z43" s="273">
        <v>2193136</v>
      </c>
      <c r="AA43" s="273">
        <v>2297196</v>
      </c>
      <c r="AB43" s="273">
        <v>2341185</v>
      </c>
      <c r="AC43" s="273">
        <v>2372780</v>
      </c>
      <c r="AD43" s="273">
        <v>2212665</v>
      </c>
      <c r="AE43" s="273">
        <v>2269428</v>
      </c>
      <c r="AF43" s="273">
        <v>2306323</v>
      </c>
      <c r="AG43" s="316">
        <f t="shared" si="2"/>
        <v>2.6</v>
      </c>
      <c r="AH43" s="316">
        <f t="shared" si="2"/>
        <v>1.6</v>
      </c>
    </row>
    <row r="44" spans="1:34">
      <c r="A44" s="262">
        <v>442</v>
      </c>
      <c r="B44" s="261" t="s">
        <v>135</v>
      </c>
      <c r="C44" s="254">
        <v>32159</v>
      </c>
      <c r="D44" s="254">
        <v>33981</v>
      </c>
      <c r="E44" s="254">
        <v>32859</v>
      </c>
      <c r="F44" s="254">
        <v>33421</v>
      </c>
      <c r="G44" s="254">
        <v>36623</v>
      </c>
      <c r="H44" s="254">
        <v>37393</v>
      </c>
      <c r="I44" s="254">
        <v>39354</v>
      </c>
      <c r="J44" s="254">
        <v>38419</v>
      </c>
      <c r="K44" s="254">
        <v>39913</v>
      </c>
      <c r="L44" s="254">
        <v>37094</v>
      </c>
      <c r="M44" s="254">
        <v>37393</v>
      </c>
      <c r="N44" s="272">
        <v>37413</v>
      </c>
      <c r="O44" s="272">
        <v>37377</v>
      </c>
      <c r="P44" s="272">
        <v>38040</v>
      </c>
      <c r="Q44" s="272">
        <v>41369</v>
      </c>
      <c r="R44" s="272">
        <v>42480</v>
      </c>
      <c r="S44" s="273">
        <v>43807</v>
      </c>
      <c r="T44" s="273">
        <v>40909</v>
      </c>
      <c r="U44" s="273">
        <v>38312</v>
      </c>
      <c r="V44" s="273">
        <v>34362</v>
      </c>
      <c r="W44" s="273">
        <v>32320</v>
      </c>
      <c r="X44" s="273">
        <v>30502</v>
      </c>
      <c r="Y44" s="273">
        <v>32031</v>
      </c>
      <c r="Z44" s="273">
        <v>32355</v>
      </c>
      <c r="AA44" s="273">
        <v>32200</v>
      </c>
      <c r="AB44" s="273">
        <v>30784</v>
      </c>
      <c r="AC44" s="273">
        <v>30961</v>
      </c>
      <c r="AD44" s="273">
        <v>29417</v>
      </c>
      <c r="AE44" s="273">
        <v>29459</v>
      </c>
      <c r="AF44" s="273">
        <v>32249</v>
      </c>
      <c r="AG44" s="316">
        <f t="shared" si="2"/>
        <v>0.1</v>
      </c>
      <c r="AH44" s="316">
        <f t="shared" si="2"/>
        <v>9.5</v>
      </c>
    </row>
    <row r="45" spans="1:34">
      <c r="A45" s="262">
        <v>443</v>
      </c>
      <c r="B45" s="261" t="s">
        <v>136</v>
      </c>
      <c r="C45" s="254">
        <v>112490</v>
      </c>
      <c r="D45" s="254">
        <v>110571</v>
      </c>
      <c r="E45" s="254">
        <v>115837</v>
      </c>
      <c r="F45" s="254">
        <v>121814</v>
      </c>
      <c r="G45" s="254">
        <v>118420</v>
      </c>
      <c r="H45" s="254">
        <v>134243</v>
      </c>
      <c r="I45" s="254">
        <v>139869</v>
      </c>
      <c r="J45" s="254">
        <v>136826</v>
      </c>
      <c r="K45" s="254">
        <v>134585</v>
      </c>
      <c r="L45" s="254">
        <v>127323</v>
      </c>
      <c r="M45" s="254">
        <v>130972</v>
      </c>
      <c r="N45" s="272">
        <v>138507</v>
      </c>
      <c r="O45" s="272">
        <v>141115</v>
      </c>
      <c r="P45" s="272">
        <v>144681</v>
      </c>
      <c r="Q45" s="272">
        <v>149868</v>
      </c>
      <c r="R45" s="272">
        <v>141748</v>
      </c>
      <c r="S45" s="273">
        <v>145956</v>
      </c>
      <c r="T45" s="273">
        <v>143754</v>
      </c>
      <c r="U45" s="273">
        <v>138487</v>
      </c>
      <c r="V45" s="273">
        <v>128848</v>
      </c>
      <c r="W45" s="273">
        <v>145946</v>
      </c>
      <c r="X45" s="273">
        <v>147565</v>
      </c>
      <c r="Y45" s="273">
        <v>137016</v>
      </c>
      <c r="Z45" s="273">
        <v>146740</v>
      </c>
      <c r="AA45" s="273">
        <v>148364</v>
      </c>
      <c r="AB45" s="273">
        <v>146736</v>
      </c>
      <c r="AC45" s="273">
        <v>166679</v>
      </c>
      <c r="AD45" s="273">
        <v>130985</v>
      </c>
      <c r="AE45" s="273">
        <v>129156</v>
      </c>
      <c r="AF45" s="273">
        <v>126163</v>
      </c>
      <c r="AG45" s="316">
        <f t="shared" si="2"/>
        <v>-1.4</v>
      </c>
      <c r="AH45" s="316">
        <f t="shared" si="2"/>
        <v>-2.2999999999999998</v>
      </c>
    </row>
    <row r="46" spans="1:34">
      <c r="A46" s="262">
        <v>446</v>
      </c>
      <c r="B46" s="261" t="s">
        <v>187</v>
      </c>
      <c r="C46" s="254">
        <v>30144</v>
      </c>
      <c r="D46" s="254">
        <v>30855</v>
      </c>
      <c r="E46" s="254">
        <v>34195</v>
      </c>
      <c r="F46" s="254">
        <v>38474</v>
      </c>
      <c r="G46" s="254">
        <v>35066</v>
      </c>
      <c r="H46" s="254">
        <v>36702</v>
      </c>
      <c r="I46" s="254">
        <v>35158</v>
      </c>
      <c r="J46" s="254">
        <v>37634</v>
      </c>
      <c r="K46" s="254">
        <v>37415</v>
      </c>
      <c r="L46" s="254">
        <v>36901</v>
      </c>
      <c r="M46" s="254">
        <v>38229</v>
      </c>
      <c r="N46" s="272">
        <v>41411</v>
      </c>
      <c r="O46" s="272">
        <v>39471</v>
      </c>
      <c r="P46" s="272">
        <v>38373</v>
      </c>
      <c r="Q46" s="272">
        <v>37936</v>
      </c>
      <c r="R46" s="272">
        <v>37457</v>
      </c>
      <c r="S46" s="273">
        <v>35668</v>
      </c>
      <c r="T46" s="273">
        <v>33877</v>
      </c>
      <c r="U46" s="273">
        <v>32906</v>
      </c>
      <c r="V46" s="273">
        <v>32256</v>
      </c>
      <c r="W46" s="273">
        <v>30670</v>
      </c>
      <c r="X46" s="273">
        <v>30826</v>
      </c>
      <c r="Y46" s="273">
        <v>28899</v>
      </c>
      <c r="Z46" s="273">
        <v>30023</v>
      </c>
      <c r="AA46" s="273">
        <v>31005</v>
      </c>
      <c r="AB46" s="273">
        <v>32965</v>
      </c>
      <c r="AC46" s="273">
        <v>32208</v>
      </c>
      <c r="AD46" s="273">
        <v>31016</v>
      </c>
      <c r="AE46" s="273">
        <v>30755</v>
      </c>
      <c r="AF46" s="273">
        <v>33454</v>
      </c>
      <c r="AG46" s="316">
        <f t="shared" si="2"/>
        <v>-0.8</v>
      </c>
      <c r="AH46" s="316">
        <f t="shared" si="2"/>
        <v>8.8000000000000007</v>
      </c>
    </row>
    <row r="47" spans="1:34">
      <c r="A47" s="259">
        <v>6</v>
      </c>
      <c r="B47" s="264" t="s">
        <v>137</v>
      </c>
      <c r="C47" s="254">
        <v>841062</v>
      </c>
      <c r="D47" s="254">
        <v>924502</v>
      </c>
      <c r="E47" s="254">
        <v>920204</v>
      </c>
      <c r="F47" s="254">
        <v>987501</v>
      </c>
      <c r="G47" s="254">
        <v>1003328</v>
      </c>
      <c r="H47" s="254">
        <v>1069716</v>
      </c>
      <c r="I47" s="254">
        <v>1091352</v>
      </c>
      <c r="J47" s="254">
        <v>1076205</v>
      </c>
      <c r="K47" s="254">
        <v>1056198</v>
      </c>
      <c r="L47" s="254">
        <v>1076206</v>
      </c>
      <c r="M47" s="254">
        <v>1064573</v>
      </c>
      <c r="N47" s="272">
        <v>1038527</v>
      </c>
      <c r="O47" s="272">
        <v>1053767</v>
      </c>
      <c r="P47" s="272">
        <v>1016950</v>
      </c>
      <c r="Q47" s="272">
        <v>1008736</v>
      </c>
      <c r="R47" s="272">
        <v>980879</v>
      </c>
      <c r="S47" s="273">
        <v>992563</v>
      </c>
      <c r="T47" s="273">
        <v>972911</v>
      </c>
      <c r="U47" s="273">
        <v>922828</v>
      </c>
      <c r="V47" s="273">
        <v>888992</v>
      </c>
      <c r="W47" s="273">
        <v>921540</v>
      </c>
      <c r="X47" s="273">
        <v>922839</v>
      </c>
      <c r="Y47" s="273">
        <v>916428</v>
      </c>
      <c r="Z47" s="273">
        <v>902283</v>
      </c>
      <c r="AA47" s="273">
        <v>954940</v>
      </c>
      <c r="AB47" s="273">
        <v>971164</v>
      </c>
      <c r="AC47" s="273">
        <v>965778</v>
      </c>
      <c r="AD47" s="273">
        <v>920947</v>
      </c>
      <c r="AE47" s="273">
        <v>926194</v>
      </c>
      <c r="AF47" s="273">
        <v>954923</v>
      </c>
      <c r="AG47" s="316">
        <f t="shared" si="2"/>
        <v>0.6</v>
      </c>
      <c r="AH47" s="316">
        <f t="shared" si="2"/>
        <v>3.1</v>
      </c>
    </row>
    <row r="48" spans="1:34">
      <c r="A48" s="262">
        <v>208</v>
      </c>
      <c r="B48" s="261" t="s">
        <v>138</v>
      </c>
      <c r="C48" s="254">
        <v>123502</v>
      </c>
      <c r="D48" s="254">
        <v>129004</v>
      </c>
      <c r="E48" s="254">
        <v>129729</v>
      </c>
      <c r="F48" s="254">
        <v>145566</v>
      </c>
      <c r="G48" s="254">
        <v>150973</v>
      </c>
      <c r="H48" s="254">
        <v>162288</v>
      </c>
      <c r="I48" s="254">
        <v>165363</v>
      </c>
      <c r="J48" s="254">
        <v>154403</v>
      </c>
      <c r="K48" s="254">
        <v>150187</v>
      </c>
      <c r="L48" s="254">
        <v>187404</v>
      </c>
      <c r="M48" s="254">
        <v>158053</v>
      </c>
      <c r="N48" s="272">
        <v>144370</v>
      </c>
      <c r="O48" s="272">
        <v>121263</v>
      </c>
      <c r="P48" s="272">
        <v>111261</v>
      </c>
      <c r="Q48" s="272">
        <v>114729</v>
      </c>
      <c r="R48" s="272">
        <v>121203</v>
      </c>
      <c r="S48" s="273">
        <v>127262</v>
      </c>
      <c r="T48" s="273">
        <v>123887</v>
      </c>
      <c r="U48" s="273">
        <v>119576</v>
      </c>
      <c r="V48" s="273">
        <v>115424</v>
      </c>
      <c r="W48" s="273">
        <v>110149</v>
      </c>
      <c r="X48" s="273">
        <v>102845</v>
      </c>
      <c r="Y48" s="273">
        <v>104078</v>
      </c>
      <c r="Z48" s="273">
        <v>103230</v>
      </c>
      <c r="AA48" s="273">
        <v>122862</v>
      </c>
      <c r="AB48" s="273">
        <v>157701</v>
      </c>
      <c r="AC48" s="273">
        <v>112477</v>
      </c>
      <c r="AD48" s="273">
        <v>104789</v>
      </c>
      <c r="AE48" s="273">
        <v>104801</v>
      </c>
      <c r="AF48" s="273">
        <v>109115</v>
      </c>
      <c r="AG48" s="316">
        <f t="shared" si="2"/>
        <v>0</v>
      </c>
      <c r="AH48" s="316">
        <f t="shared" si="2"/>
        <v>4.0999999999999996</v>
      </c>
    </row>
    <row r="49" spans="1:34">
      <c r="A49" s="262">
        <v>212</v>
      </c>
      <c r="B49" s="261" t="s">
        <v>139</v>
      </c>
      <c r="C49" s="254">
        <v>169189</v>
      </c>
      <c r="D49" s="254">
        <v>185876</v>
      </c>
      <c r="E49" s="254">
        <v>187920</v>
      </c>
      <c r="F49" s="254">
        <v>191383</v>
      </c>
      <c r="G49" s="254">
        <v>192841</v>
      </c>
      <c r="H49" s="254">
        <v>218497</v>
      </c>
      <c r="I49" s="254">
        <v>221688</v>
      </c>
      <c r="J49" s="254">
        <v>216867</v>
      </c>
      <c r="K49" s="254">
        <v>212720</v>
      </c>
      <c r="L49" s="254">
        <v>210885</v>
      </c>
      <c r="M49" s="254">
        <v>224209</v>
      </c>
      <c r="N49" s="272">
        <v>209619</v>
      </c>
      <c r="O49" s="272">
        <v>215910</v>
      </c>
      <c r="P49" s="272">
        <v>211550</v>
      </c>
      <c r="Q49" s="272">
        <v>211855</v>
      </c>
      <c r="R49" s="272">
        <v>204323</v>
      </c>
      <c r="S49" s="273">
        <v>200000</v>
      </c>
      <c r="T49" s="273">
        <v>189358</v>
      </c>
      <c r="U49" s="273">
        <v>178447</v>
      </c>
      <c r="V49" s="273">
        <v>184770</v>
      </c>
      <c r="W49" s="273">
        <v>199544</v>
      </c>
      <c r="X49" s="273">
        <v>204996</v>
      </c>
      <c r="Y49" s="273">
        <v>209089</v>
      </c>
      <c r="Z49" s="273">
        <v>213188</v>
      </c>
      <c r="AA49" s="273">
        <v>215778</v>
      </c>
      <c r="AB49" s="273">
        <v>219651</v>
      </c>
      <c r="AC49" s="273">
        <v>224908</v>
      </c>
      <c r="AD49" s="273">
        <v>214397</v>
      </c>
      <c r="AE49" s="273">
        <v>210760</v>
      </c>
      <c r="AF49" s="273">
        <v>215129</v>
      </c>
      <c r="AG49" s="316">
        <f t="shared" si="2"/>
        <v>-1.7</v>
      </c>
      <c r="AH49" s="316">
        <f t="shared" si="2"/>
        <v>2.1</v>
      </c>
    </row>
    <row r="50" spans="1:34">
      <c r="A50" s="262">
        <v>227</v>
      </c>
      <c r="B50" s="261" t="s">
        <v>188</v>
      </c>
      <c r="C50" s="254">
        <v>115172</v>
      </c>
      <c r="D50" s="254">
        <v>126453</v>
      </c>
      <c r="E50" s="254">
        <v>130705</v>
      </c>
      <c r="F50" s="254">
        <v>137036</v>
      </c>
      <c r="G50" s="254">
        <v>140088</v>
      </c>
      <c r="H50" s="254">
        <v>148395</v>
      </c>
      <c r="I50" s="254">
        <v>148065</v>
      </c>
      <c r="J50" s="254">
        <v>147174</v>
      </c>
      <c r="K50" s="254">
        <v>139506</v>
      </c>
      <c r="L50" s="254">
        <v>132842</v>
      </c>
      <c r="M50" s="254">
        <v>142324</v>
      </c>
      <c r="N50" s="272">
        <v>144585</v>
      </c>
      <c r="O50" s="272">
        <v>148388</v>
      </c>
      <c r="P50" s="272">
        <v>141163</v>
      </c>
      <c r="Q50" s="272">
        <v>138096</v>
      </c>
      <c r="R50" s="272">
        <v>133847</v>
      </c>
      <c r="S50" s="273">
        <v>133139</v>
      </c>
      <c r="T50" s="273">
        <v>130088</v>
      </c>
      <c r="U50" s="273">
        <v>120415</v>
      </c>
      <c r="V50" s="273">
        <v>115714</v>
      </c>
      <c r="W50" s="273">
        <v>113237</v>
      </c>
      <c r="X50" s="273">
        <v>109994</v>
      </c>
      <c r="Y50" s="273">
        <v>110980</v>
      </c>
      <c r="Z50" s="273">
        <v>111178</v>
      </c>
      <c r="AA50" s="273">
        <v>113637</v>
      </c>
      <c r="AB50" s="273">
        <v>113924</v>
      </c>
      <c r="AC50" s="273">
        <v>111820</v>
      </c>
      <c r="AD50" s="273">
        <v>109294</v>
      </c>
      <c r="AE50" s="273">
        <v>107857</v>
      </c>
      <c r="AF50" s="273">
        <v>114543</v>
      </c>
      <c r="AG50" s="316">
        <f t="shared" si="2"/>
        <v>-1.3</v>
      </c>
      <c r="AH50" s="316">
        <f t="shared" si="2"/>
        <v>6.2</v>
      </c>
    </row>
    <row r="51" spans="1:34">
      <c r="A51" s="262">
        <v>229</v>
      </c>
      <c r="B51" s="261" t="s">
        <v>189</v>
      </c>
      <c r="C51" s="254">
        <v>245038</v>
      </c>
      <c r="D51" s="254">
        <v>260121</v>
      </c>
      <c r="E51" s="254">
        <v>275889</v>
      </c>
      <c r="F51" s="254">
        <v>294134</v>
      </c>
      <c r="G51" s="254">
        <v>293129</v>
      </c>
      <c r="H51" s="254">
        <v>305312</v>
      </c>
      <c r="I51" s="254">
        <v>302839</v>
      </c>
      <c r="J51" s="254">
        <v>304732</v>
      </c>
      <c r="K51" s="254">
        <v>291115</v>
      </c>
      <c r="L51" s="254">
        <v>290580</v>
      </c>
      <c r="M51" s="254">
        <v>287131</v>
      </c>
      <c r="N51" s="272">
        <v>296132</v>
      </c>
      <c r="O51" s="272">
        <v>314135</v>
      </c>
      <c r="P51" s="272">
        <v>312997</v>
      </c>
      <c r="Q51" s="272">
        <v>308940</v>
      </c>
      <c r="R51" s="272">
        <v>301062</v>
      </c>
      <c r="S51" s="273">
        <v>317659</v>
      </c>
      <c r="T51" s="273">
        <v>313556</v>
      </c>
      <c r="U51" s="273">
        <v>308014</v>
      </c>
      <c r="V51" s="273">
        <v>283252</v>
      </c>
      <c r="W51" s="273">
        <v>298732</v>
      </c>
      <c r="X51" s="273">
        <v>307735</v>
      </c>
      <c r="Y51" s="273">
        <v>302021</v>
      </c>
      <c r="Z51" s="273">
        <v>296908</v>
      </c>
      <c r="AA51" s="273">
        <v>311750</v>
      </c>
      <c r="AB51" s="273">
        <v>329489</v>
      </c>
      <c r="AC51" s="273">
        <v>341984</v>
      </c>
      <c r="AD51" s="273">
        <v>285762</v>
      </c>
      <c r="AE51" s="273">
        <v>296234</v>
      </c>
      <c r="AF51" s="273">
        <v>299995</v>
      </c>
      <c r="AG51" s="316">
        <f t="shared" si="2"/>
        <v>3.7</v>
      </c>
      <c r="AH51" s="316">
        <f t="shared" si="2"/>
        <v>1.3</v>
      </c>
    </row>
    <row r="52" spans="1:34">
      <c r="A52" s="262">
        <v>464</v>
      </c>
      <c r="B52" s="261" t="s">
        <v>140</v>
      </c>
      <c r="C52" s="254">
        <v>91720</v>
      </c>
      <c r="D52" s="254">
        <v>91360</v>
      </c>
      <c r="E52" s="254">
        <v>87170</v>
      </c>
      <c r="F52" s="254">
        <v>105402</v>
      </c>
      <c r="G52" s="254">
        <v>111242</v>
      </c>
      <c r="H52" s="254">
        <v>115347</v>
      </c>
      <c r="I52" s="254">
        <v>122461</v>
      </c>
      <c r="J52" s="254">
        <v>129819</v>
      </c>
      <c r="K52" s="254">
        <v>136887</v>
      </c>
      <c r="L52" s="254">
        <v>135043</v>
      </c>
      <c r="M52" s="254">
        <v>133337</v>
      </c>
      <c r="N52" s="272">
        <v>122711</v>
      </c>
      <c r="O52" s="272">
        <v>131010</v>
      </c>
      <c r="P52" s="272">
        <v>121552</v>
      </c>
      <c r="Q52" s="272">
        <v>116522</v>
      </c>
      <c r="R52" s="272">
        <v>108700</v>
      </c>
      <c r="S52" s="273">
        <v>105428</v>
      </c>
      <c r="T52" s="273">
        <v>107622</v>
      </c>
      <c r="U52" s="273">
        <v>93120</v>
      </c>
      <c r="V52" s="273">
        <v>88006</v>
      </c>
      <c r="W52" s="273">
        <v>96305</v>
      </c>
      <c r="X52" s="273">
        <v>99454</v>
      </c>
      <c r="Y52" s="273">
        <v>94740</v>
      </c>
      <c r="Z52" s="273">
        <v>81012</v>
      </c>
      <c r="AA52" s="273">
        <v>86443</v>
      </c>
      <c r="AB52" s="273">
        <v>45368</v>
      </c>
      <c r="AC52" s="273">
        <v>66807</v>
      </c>
      <c r="AD52" s="273">
        <v>107259</v>
      </c>
      <c r="AE52" s="273">
        <v>107883</v>
      </c>
      <c r="AF52" s="273">
        <v>111200</v>
      </c>
      <c r="AG52" s="316">
        <f t="shared" si="2"/>
        <v>0.6</v>
      </c>
      <c r="AH52" s="316">
        <f t="shared" si="2"/>
        <v>3.1</v>
      </c>
    </row>
    <row r="53" spans="1:34">
      <c r="A53" s="262">
        <v>481</v>
      </c>
      <c r="B53" s="261" t="s">
        <v>141</v>
      </c>
      <c r="C53" s="254">
        <v>41026</v>
      </c>
      <c r="D53" s="254">
        <v>44843</v>
      </c>
      <c r="E53" s="254">
        <v>48010</v>
      </c>
      <c r="F53" s="254">
        <v>48081</v>
      </c>
      <c r="G53" s="254">
        <v>47301</v>
      </c>
      <c r="H53" s="254">
        <v>51802</v>
      </c>
      <c r="I53" s="254">
        <v>55103</v>
      </c>
      <c r="J53" s="254">
        <v>51113</v>
      </c>
      <c r="K53" s="254">
        <v>54498</v>
      </c>
      <c r="L53" s="254">
        <v>49609</v>
      </c>
      <c r="M53" s="254">
        <v>52457</v>
      </c>
      <c r="N53" s="272">
        <v>53237</v>
      </c>
      <c r="O53" s="272">
        <v>50827</v>
      </c>
      <c r="P53" s="272">
        <v>49113</v>
      </c>
      <c r="Q53" s="272">
        <v>50018</v>
      </c>
      <c r="R53" s="272">
        <v>48551</v>
      </c>
      <c r="S53" s="273">
        <v>45764</v>
      </c>
      <c r="T53" s="273">
        <v>47029</v>
      </c>
      <c r="U53" s="273">
        <v>44116</v>
      </c>
      <c r="V53" s="273">
        <v>42481</v>
      </c>
      <c r="W53" s="273">
        <v>43227</v>
      </c>
      <c r="X53" s="273">
        <v>41248</v>
      </c>
      <c r="Y53" s="273">
        <v>41206</v>
      </c>
      <c r="Z53" s="273">
        <v>41727</v>
      </c>
      <c r="AA53" s="273">
        <v>48081</v>
      </c>
      <c r="AB53" s="273">
        <v>47600</v>
      </c>
      <c r="AC53" s="273">
        <v>51235</v>
      </c>
      <c r="AD53" s="273">
        <v>44133</v>
      </c>
      <c r="AE53" s="273">
        <v>43992</v>
      </c>
      <c r="AF53" s="273">
        <v>46728</v>
      </c>
      <c r="AG53" s="316">
        <f t="shared" si="2"/>
        <v>-0.3</v>
      </c>
      <c r="AH53" s="316">
        <f t="shared" si="2"/>
        <v>6.2</v>
      </c>
    </row>
    <row r="54" spans="1:34">
      <c r="A54" s="262">
        <v>501</v>
      </c>
      <c r="B54" s="261" t="s">
        <v>190</v>
      </c>
      <c r="C54" s="254">
        <v>55415</v>
      </c>
      <c r="D54" s="254">
        <v>86845</v>
      </c>
      <c r="E54" s="254">
        <v>60781</v>
      </c>
      <c r="F54" s="254">
        <v>65899</v>
      </c>
      <c r="G54" s="254">
        <v>67754</v>
      </c>
      <c r="H54" s="254">
        <v>68075</v>
      </c>
      <c r="I54" s="254">
        <v>75833</v>
      </c>
      <c r="J54" s="254">
        <v>72097</v>
      </c>
      <c r="K54" s="254">
        <v>71285</v>
      </c>
      <c r="L54" s="254">
        <v>69843</v>
      </c>
      <c r="M54" s="254">
        <v>67062</v>
      </c>
      <c r="N54" s="272">
        <v>67873</v>
      </c>
      <c r="O54" s="272">
        <v>72234</v>
      </c>
      <c r="P54" s="272">
        <v>69314</v>
      </c>
      <c r="Q54" s="272">
        <v>68576</v>
      </c>
      <c r="R54" s="272">
        <v>63193</v>
      </c>
      <c r="S54" s="273">
        <v>63311</v>
      </c>
      <c r="T54" s="273">
        <v>61371</v>
      </c>
      <c r="U54" s="273">
        <v>59140</v>
      </c>
      <c r="V54" s="273">
        <v>59345</v>
      </c>
      <c r="W54" s="273">
        <v>60346</v>
      </c>
      <c r="X54" s="273">
        <v>56567</v>
      </c>
      <c r="Y54" s="273">
        <v>54314</v>
      </c>
      <c r="Z54" s="273">
        <v>55040</v>
      </c>
      <c r="AA54" s="273">
        <v>56389</v>
      </c>
      <c r="AB54" s="273">
        <v>57431</v>
      </c>
      <c r="AC54" s="273">
        <v>56547</v>
      </c>
      <c r="AD54" s="273">
        <v>55313</v>
      </c>
      <c r="AE54" s="273">
        <v>54667</v>
      </c>
      <c r="AF54" s="273">
        <v>58213</v>
      </c>
      <c r="AG54" s="316">
        <f t="shared" si="2"/>
        <v>-1.2</v>
      </c>
      <c r="AH54" s="316">
        <f t="shared" si="2"/>
        <v>6.5</v>
      </c>
    </row>
    <row r="55" spans="1:34">
      <c r="A55" s="262">
        <v>7</v>
      </c>
      <c r="B55" s="265" t="s">
        <v>32</v>
      </c>
      <c r="C55" s="254">
        <v>544201</v>
      </c>
      <c r="D55" s="254">
        <v>575930</v>
      </c>
      <c r="E55" s="254">
        <v>599262</v>
      </c>
      <c r="F55" s="254">
        <v>640142</v>
      </c>
      <c r="G55" s="254">
        <v>623559</v>
      </c>
      <c r="H55" s="254">
        <v>655625</v>
      </c>
      <c r="I55" s="254">
        <v>691925</v>
      </c>
      <c r="J55" s="254">
        <v>710593</v>
      </c>
      <c r="K55" s="254">
        <v>705992</v>
      </c>
      <c r="L55" s="254">
        <v>697265</v>
      </c>
      <c r="M55" s="254">
        <v>696485</v>
      </c>
      <c r="N55" s="272">
        <v>699020</v>
      </c>
      <c r="O55" s="272">
        <v>742043</v>
      </c>
      <c r="P55" s="272">
        <v>702141</v>
      </c>
      <c r="Q55" s="272">
        <v>697464</v>
      </c>
      <c r="R55" s="272">
        <v>671074</v>
      </c>
      <c r="S55" s="273">
        <v>641105</v>
      </c>
      <c r="T55" s="273">
        <v>633703</v>
      </c>
      <c r="U55" s="273">
        <v>592096</v>
      </c>
      <c r="V55" s="273">
        <v>571167</v>
      </c>
      <c r="W55" s="273">
        <v>575012</v>
      </c>
      <c r="X55" s="273">
        <v>582102</v>
      </c>
      <c r="Y55" s="273">
        <v>577269</v>
      </c>
      <c r="Z55" s="273">
        <v>590748</v>
      </c>
      <c r="AA55" s="273">
        <v>614960</v>
      </c>
      <c r="AB55" s="273">
        <v>632135</v>
      </c>
      <c r="AC55" s="273">
        <v>609606</v>
      </c>
      <c r="AD55" s="273">
        <v>589418</v>
      </c>
      <c r="AE55" s="273">
        <v>587341</v>
      </c>
      <c r="AF55" s="273">
        <v>618132</v>
      </c>
      <c r="AG55" s="316">
        <f t="shared" si="2"/>
        <v>-0.4</v>
      </c>
      <c r="AH55" s="316">
        <f t="shared" si="2"/>
        <v>5.2</v>
      </c>
    </row>
    <row r="56" spans="1:34">
      <c r="A56" s="262">
        <v>209</v>
      </c>
      <c r="B56" s="261" t="s">
        <v>191</v>
      </c>
      <c r="C56" s="254">
        <v>259989</v>
      </c>
      <c r="D56" s="254">
        <v>272106</v>
      </c>
      <c r="E56" s="254">
        <v>283437</v>
      </c>
      <c r="F56" s="254">
        <v>303960</v>
      </c>
      <c r="G56" s="254">
        <v>293303</v>
      </c>
      <c r="H56" s="254">
        <v>311200</v>
      </c>
      <c r="I56" s="254">
        <v>324117</v>
      </c>
      <c r="J56" s="254">
        <v>331414</v>
      </c>
      <c r="K56" s="254">
        <v>331052</v>
      </c>
      <c r="L56" s="254">
        <v>327034</v>
      </c>
      <c r="M56" s="254">
        <v>326645</v>
      </c>
      <c r="N56" s="272">
        <v>329230</v>
      </c>
      <c r="O56" s="272">
        <v>361423</v>
      </c>
      <c r="P56" s="272">
        <v>341393</v>
      </c>
      <c r="Q56" s="272">
        <v>342066</v>
      </c>
      <c r="R56" s="272">
        <v>327265</v>
      </c>
      <c r="S56" s="273">
        <v>314502</v>
      </c>
      <c r="T56" s="273">
        <v>310228</v>
      </c>
      <c r="U56" s="273">
        <v>292784</v>
      </c>
      <c r="V56" s="273">
        <v>285943</v>
      </c>
      <c r="W56" s="273">
        <v>287310</v>
      </c>
      <c r="X56" s="273">
        <v>287772</v>
      </c>
      <c r="Y56" s="273">
        <v>288624</v>
      </c>
      <c r="Z56" s="273">
        <v>296623</v>
      </c>
      <c r="AA56" s="273">
        <v>303503</v>
      </c>
      <c r="AB56" s="273">
        <v>315270</v>
      </c>
      <c r="AC56" s="273">
        <v>309315</v>
      </c>
      <c r="AD56" s="273">
        <v>292749</v>
      </c>
      <c r="AE56" s="273">
        <v>298191</v>
      </c>
      <c r="AF56" s="273">
        <v>310130</v>
      </c>
      <c r="AG56" s="316">
        <f t="shared" si="2"/>
        <v>1.9</v>
      </c>
      <c r="AH56" s="316">
        <f t="shared" si="2"/>
        <v>4</v>
      </c>
    </row>
    <row r="57" spans="1:34">
      <c r="A57" s="262">
        <v>222</v>
      </c>
      <c r="B57" s="261" t="s">
        <v>192</v>
      </c>
      <c r="C57" s="254">
        <v>81400</v>
      </c>
      <c r="D57" s="254">
        <v>89279</v>
      </c>
      <c r="E57" s="254">
        <v>91924</v>
      </c>
      <c r="F57" s="254">
        <v>93543</v>
      </c>
      <c r="G57" s="254">
        <v>94636</v>
      </c>
      <c r="H57" s="254">
        <v>98302</v>
      </c>
      <c r="I57" s="254">
        <v>107179</v>
      </c>
      <c r="J57" s="254">
        <v>111626</v>
      </c>
      <c r="K57" s="254">
        <v>109625</v>
      </c>
      <c r="L57" s="254">
        <v>108273</v>
      </c>
      <c r="M57" s="254">
        <v>105251</v>
      </c>
      <c r="N57" s="272">
        <v>104170</v>
      </c>
      <c r="O57" s="272">
        <v>114691</v>
      </c>
      <c r="P57" s="272">
        <v>101627</v>
      </c>
      <c r="Q57" s="272">
        <v>98660</v>
      </c>
      <c r="R57" s="272">
        <v>96667</v>
      </c>
      <c r="S57" s="273">
        <v>92507</v>
      </c>
      <c r="T57" s="273">
        <v>88307</v>
      </c>
      <c r="U57" s="273">
        <v>82735</v>
      </c>
      <c r="V57" s="273">
        <v>73090</v>
      </c>
      <c r="W57" s="273">
        <v>78774</v>
      </c>
      <c r="X57" s="273">
        <v>86538</v>
      </c>
      <c r="Y57" s="273">
        <v>85271</v>
      </c>
      <c r="Z57" s="273">
        <v>84318</v>
      </c>
      <c r="AA57" s="273">
        <v>87893</v>
      </c>
      <c r="AB57" s="273">
        <v>82982</v>
      </c>
      <c r="AC57" s="273">
        <v>79265</v>
      </c>
      <c r="AD57" s="273">
        <v>85610</v>
      </c>
      <c r="AE57" s="273">
        <v>83530</v>
      </c>
      <c r="AF57" s="273">
        <v>88015</v>
      </c>
      <c r="AG57" s="316">
        <f t="shared" si="2"/>
        <v>-2.4</v>
      </c>
      <c r="AH57" s="316">
        <f t="shared" si="2"/>
        <v>5.4</v>
      </c>
    </row>
    <row r="58" spans="1:34">
      <c r="A58" s="262">
        <v>225</v>
      </c>
      <c r="B58" s="261" t="s">
        <v>193</v>
      </c>
      <c r="C58" s="254">
        <v>102311</v>
      </c>
      <c r="D58" s="254">
        <v>109942</v>
      </c>
      <c r="E58" s="254">
        <v>112983</v>
      </c>
      <c r="F58" s="254">
        <v>120207</v>
      </c>
      <c r="G58" s="254">
        <v>121780</v>
      </c>
      <c r="H58" s="254">
        <v>130308</v>
      </c>
      <c r="I58" s="254">
        <v>141703</v>
      </c>
      <c r="J58" s="254">
        <v>146201</v>
      </c>
      <c r="K58" s="254">
        <v>142054</v>
      </c>
      <c r="L58" s="254">
        <v>141426</v>
      </c>
      <c r="M58" s="254">
        <v>144116</v>
      </c>
      <c r="N58" s="272">
        <v>143788</v>
      </c>
      <c r="O58" s="272">
        <v>140763</v>
      </c>
      <c r="P58" s="272">
        <v>137250</v>
      </c>
      <c r="Q58" s="272">
        <v>136212</v>
      </c>
      <c r="R58" s="272">
        <v>129214</v>
      </c>
      <c r="S58" s="273">
        <v>126116</v>
      </c>
      <c r="T58" s="273">
        <v>130032</v>
      </c>
      <c r="U58" s="273">
        <v>119358</v>
      </c>
      <c r="V58" s="273">
        <v>117469</v>
      </c>
      <c r="W58" s="273">
        <v>118522</v>
      </c>
      <c r="X58" s="273">
        <v>119486</v>
      </c>
      <c r="Y58" s="273">
        <v>115803</v>
      </c>
      <c r="Z58" s="273">
        <v>120727</v>
      </c>
      <c r="AA58" s="273">
        <v>131632</v>
      </c>
      <c r="AB58" s="273">
        <v>133899</v>
      </c>
      <c r="AC58" s="273">
        <v>132822</v>
      </c>
      <c r="AD58" s="273">
        <v>117985</v>
      </c>
      <c r="AE58" s="273">
        <v>114672</v>
      </c>
      <c r="AF58" s="273">
        <v>120990</v>
      </c>
      <c r="AG58" s="316">
        <f t="shared" si="2"/>
        <v>-2.8</v>
      </c>
      <c r="AH58" s="316">
        <f t="shared" si="2"/>
        <v>5.5</v>
      </c>
    </row>
    <row r="59" spans="1:34">
      <c r="A59" s="262">
        <v>585</v>
      </c>
      <c r="B59" s="261" t="s">
        <v>194</v>
      </c>
      <c r="C59" s="254">
        <v>58468</v>
      </c>
      <c r="D59" s="254">
        <v>61246</v>
      </c>
      <c r="E59" s="254">
        <v>64399</v>
      </c>
      <c r="F59" s="254">
        <v>70313</v>
      </c>
      <c r="G59" s="254">
        <v>64708</v>
      </c>
      <c r="H59" s="254">
        <v>68219</v>
      </c>
      <c r="I59" s="254">
        <v>69671</v>
      </c>
      <c r="J59" s="254">
        <v>70598</v>
      </c>
      <c r="K59" s="254">
        <v>70578</v>
      </c>
      <c r="L59" s="254">
        <v>71357</v>
      </c>
      <c r="M59" s="254">
        <v>69867</v>
      </c>
      <c r="N59" s="272">
        <v>70746</v>
      </c>
      <c r="O59" s="272">
        <v>72304</v>
      </c>
      <c r="P59" s="272">
        <v>69696</v>
      </c>
      <c r="Q59" s="272">
        <v>68955</v>
      </c>
      <c r="R59" s="272">
        <v>67877</v>
      </c>
      <c r="S59" s="273">
        <v>61192</v>
      </c>
      <c r="T59" s="273">
        <v>59755</v>
      </c>
      <c r="U59" s="273">
        <v>55512</v>
      </c>
      <c r="V59" s="273">
        <v>53996</v>
      </c>
      <c r="W59" s="273">
        <v>50838</v>
      </c>
      <c r="X59" s="273">
        <v>49696</v>
      </c>
      <c r="Y59" s="273">
        <v>49838</v>
      </c>
      <c r="Z59" s="273">
        <v>49364</v>
      </c>
      <c r="AA59" s="273">
        <v>50961</v>
      </c>
      <c r="AB59" s="273">
        <v>50161</v>
      </c>
      <c r="AC59" s="273">
        <v>50017</v>
      </c>
      <c r="AD59" s="273">
        <v>53288</v>
      </c>
      <c r="AE59" s="273">
        <v>51728</v>
      </c>
      <c r="AF59" s="273">
        <v>55996</v>
      </c>
      <c r="AG59" s="316">
        <f t="shared" si="2"/>
        <v>-2.9</v>
      </c>
      <c r="AH59" s="316">
        <f t="shared" si="2"/>
        <v>8.3000000000000007</v>
      </c>
    </row>
    <row r="60" spans="1:34">
      <c r="A60" s="262">
        <v>586</v>
      </c>
      <c r="B60" s="261" t="s">
        <v>195</v>
      </c>
      <c r="C60" s="254">
        <v>42033</v>
      </c>
      <c r="D60" s="254">
        <v>43357</v>
      </c>
      <c r="E60" s="254">
        <v>46519</v>
      </c>
      <c r="F60" s="254">
        <v>52119</v>
      </c>
      <c r="G60" s="254">
        <v>49132</v>
      </c>
      <c r="H60" s="254">
        <v>47596</v>
      </c>
      <c r="I60" s="254">
        <v>49255</v>
      </c>
      <c r="J60" s="254">
        <v>50754</v>
      </c>
      <c r="K60" s="254">
        <v>52683</v>
      </c>
      <c r="L60" s="254">
        <v>49175</v>
      </c>
      <c r="M60" s="254">
        <v>50606</v>
      </c>
      <c r="N60" s="272">
        <v>51086</v>
      </c>
      <c r="O60" s="272">
        <v>52862</v>
      </c>
      <c r="P60" s="272">
        <v>52175</v>
      </c>
      <c r="Q60" s="272">
        <v>51571</v>
      </c>
      <c r="R60" s="272">
        <v>50051</v>
      </c>
      <c r="S60" s="273">
        <v>46788</v>
      </c>
      <c r="T60" s="273">
        <v>45381</v>
      </c>
      <c r="U60" s="273">
        <v>41707</v>
      </c>
      <c r="V60" s="273">
        <v>40669</v>
      </c>
      <c r="W60" s="273">
        <v>39568</v>
      </c>
      <c r="X60" s="273">
        <v>38610</v>
      </c>
      <c r="Y60" s="273">
        <v>37733</v>
      </c>
      <c r="Z60" s="273">
        <v>39716</v>
      </c>
      <c r="AA60" s="273">
        <v>40971</v>
      </c>
      <c r="AB60" s="273">
        <v>49823</v>
      </c>
      <c r="AC60" s="273">
        <v>38187</v>
      </c>
      <c r="AD60" s="273">
        <v>39786</v>
      </c>
      <c r="AE60" s="273">
        <v>39220</v>
      </c>
      <c r="AF60" s="273">
        <v>43001</v>
      </c>
      <c r="AG60" s="316">
        <f t="shared" si="2"/>
        <v>-1.4</v>
      </c>
      <c r="AH60" s="316">
        <f t="shared" si="2"/>
        <v>9.6</v>
      </c>
    </row>
    <row r="61" spans="1:34">
      <c r="A61" s="259">
        <v>8</v>
      </c>
      <c r="B61" s="266" t="s">
        <v>33</v>
      </c>
      <c r="C61" s="254">
        <v>310091</v>
      </c>
      <c r="D61" s="254">
        <v>336109</v>
      </c>
      <c r="E61" s="254">
        <v>356683</v>
      </c>
      <c r="F61" s="254">
        <v>372205</v>
      </c>
      <c r="G61" s="254">
        <v>391764</v>
      </c>
      <c r="H61" s="254">
        <v>411887</v>
      </c>
      <c r="I61" s="254">
        <v>415938</v>
      </c>
      <c r="J61" s="254">
        <v>389187</v>
      </c>
      <c r="K61" s="254">
        <v>386174</v>
      </c>
      <c r="L61" s="254">
        <v>364968</v>
      </c>
      <c r="M61" s="254">
        <v>379849</v>
      </c>
      <c r="N61" s="272">
        <v>403880</v>
      </c>
      <c r="O61" s="272">
        <v>426225</v>
      </c>
      <c r="P61" s="272">
        <v>412683</v>
      </c>
      <c r="Q61" s="272">
        <v>403199</v>
      </c>
      <c r="R61" s="272">
        <v>398068</v>
      </c>
      <c r="S61" s="273">
        <v>407947</v>
      </c>
      <c r="T61" s="273">
        <v>403786</v>
      </c>
      <c r="U61" s="273">
        <v>368232</v>
      </c>
      <c r="V61" s="273">
        <v>351161</v>
      </c>
      <c r="W61" s="273">
        <v>357734</v>
      </c>
      <c r="X61" s="273">
        <v>348406</v>
      </c>
      <c r="Y61" s="273">
        <v>278263</v>
      </c>
      <c r="Z61" s="273">
        <v>365409</v>
      </c>
      <c r="AA61" s="273">
        <v>370805</v>
      </c>
      <c r="AB61" s="273">
        <v>392169</v>
      </c>
      <c r="AC61" s="273">
        <v>404237</v>
      </c>
      <c r="AD61" s="273">
        <v>359173</v>
      </c>
      <c r="AE61" s="273">
        <v>361061</v>
      </c>
      <c r="AF61" s="273">
        <v>381322</v>
      </c>
      <c r="AG61" s="316">
        <f t="shared" si="2"/>
        <v>0.5</v>
      </c>
      <c r="AH61" s="316">
        <f t="shared" si="2"/>
        <v>5.6</v>
      </c>
    </row>
    <row r="62" spans="1:34">
      <c r="A62" s="262">
        <v>221</v>
      </c>
      <c r="B62" s="261" t="s">
        <v>142</v>
      </c>
      <c r="C62" s="254">
        <v>107323</v>
      </c>
      <c r="D62" s="254">
        <v>118672</v>
      </c>
      <c r="E62" s="254">
        <v>135195</v>
      </c>
      <c r="F62" s="254">
        <v>147030</v>
      </c>
      <c r="G62" s="254">
        <v>163104</v>
      </c>
      <c r="H62" s="254">
        <v>173962</v>
      </c>
      <c r="I62" s="254">
        <v>180417</v>
      </c>
      <c r="J62" s="254">
        <v>156181</v>
      </c>
      <c r="K62" s="254">
        <v>149904</v>
      </c>
      <c r="L62" s="254">
        <v>138949</v>
      </c>
      <c r="M62" s="254">
        <v>143920</v>
      </c>
      <c r="N62" s="272">
        <v>159046</v>
      </c>
      <c r="O62" s="272">
        <v>164864</v>
      </c>
      <c r="P62" s="272">
        <v>160415</v>
      </c>
      <c r="Q62" s="272">
        <v>149104</v>
      </c>
      <c r="R62" s="272">
        <v>151879</v>
      </c>
      <c r="S62" s="273">
        <v>159329</v>
      </c>
      <c r="T62" s="273">
        <v>153967</v>
      </c>
      <c r="U62" s="273">
        <v>144539</v>
      </c>
      <c r="V62" s="273">
        <v>140941</v>
      </c>
      <c r="W62" s="273">
        <v>143719</v>
      </c>
      <c r="X62" s="273">
        <v>115352</v>
      </c>
      <c r="Y62" s="273">
        <v>52124</v>
      </c>
      <c r="Z62" s="273">
        <v>137275</v>
      </c>
      <c r="AA62" s="273">
        <v>139200</v>
      </c>
      <c r="AB62" s="273">
        <v>148399</v>
      </c>
      <c r="AC62" s="273">
        <v>163042</v>
      </c>
      <c r="AD62" s="273">
        <v>136412</v>
      </c>
      <c r="AE62" s="273">
        <v>135489</v>
      </c>
      <c r="AF62" s="273">
        <v>143406</v>
      </c>
      <c r="AG62" s="316">
        <f t="shared" si="2"/>
        <v>-0.7</v>
      </c>
      <c r="AH62" s="316">
        <f t="shared" si="2"/>
        <v>5.8</v>
      </c>
    </row>
    <row r="63" spans="1:34">
      <c r="A63" s="262">
        <v>223</v>
      </c>
      <c r="B63" s="261" t="s">
        <v>196</v>
      </c>
      <c r="C63" s="254">
        <v>202768</v>
      </c>
      <c r="D63" s="254">
        <v>217437</v>
      </c>
      <c r="E63" s="254">
        <v>221488</v>
      </c>
      <c r="F63" s="254">
        <v>225175</v>
      </c>
      <c r="G63" s="254">
        <v>228660</v>
      </c>
      <c r="H63" s="254">
        <v>237925</v>
      </c>
      <c r="I63" s="254">
        <v>235521</v>
      </c>
      <c r="J63" s="254">
        <v>233006</v>
      </c>
      <c r="K63" s="254">
        <v>236270</v>
      </c>
      <c r="L63" s="254">
        <v>226019</v>
      </c>
      <c r="M63" s="254">
        <v>235929</v>
      </c>
      <c r="N63" s="272">
        <v>244834</v>
      </c>
      <c r="O63" s="272">
        <v>261361</v>
      </c>
      <c r="P63" s="272">
        <v>252268</v>
      </c>
      <c r="Q63" s="272">
        <v>254095</v>
      </c>
      <c r="R63" s="272">
        <v>246189</v>
      </c>
      <c r="S63" s="273">
        <v>248618</v>
      </c>
      <c r="T63" s="273">
        <v>249819</v>
      </c>
      <c r="U63" s="273">
        <v>223693</v>
      </c>
      <c r="V63" s="273">
        <v>210220</v>
      </c>
      <c r="W63" s="273">
        <v>214015</v>
      </c>
      <c r="X63" s="273">
        <v>233054</v>
      </c>
      <c r="Y63" s="273">
        <v>226139</v>
      </c>
      <c r="Z63" s="273">
        <v>228134</v>
      </c>
      <c r="AA63" s="273">
        <v>231605</v>
      </c>
      <c r="AB63" s="273">
        <v>243770</v>
      </c>
      <c r="AC63" s="273">
        <v>241195</v>
      </c>
      <c r="AD63" s="273">
        <v>222761</v>
      </c>
      <c r="AE63" s="273">
        <v>225572</v>
      </c>
      <c r="AF63" s="273">
        <v>237916</v>
      </c>
      <c r="AG63" s="316">
        <f t="shared" si="2"/>
        <v>1.3</v>
      </c>
      <c r="AH63" s="316">
        <f t="shared" si="2"/>
        <v>5.5</v>
      </c>
    </row>
    <row r="64" spans="1:34">
      <c r="A64" s="259">
        <v>9</v>
      </c>
      <c r="B64" s="267" t="s">
        <v>34</v>
      </c>
      <c r="C64" s="254">
        <v>472830</v>
      </c>
      <c r="D64" s="254">
        <v>506270</v>
      </c>
      <c r="E64" s="254">
        <v>514980</v>
      </c>
      <c r="F64" s="254">
        <v>550722</v>
      </c>
      <c r="G64" s="254">
        <v>550688</v>
      </c>
      <c r="H64" s="254">
        <v>563191</v>
      </c>
      <c r="I64" s="254">
        <v>577520</v>
      </c>
      <c r="J64" s="254">
        <v>600422</v>
      </c>
      <c r="K64" s="254">
        <v>570957</v>
      </c>
      <c r="L64" s="254">
        <v>556381</v>
      </c>
      <c r="M64" s="254">
        <v>551268</v>
      </c>
      <c r="N64" s="272">
        <v>563630</v>
      </c>
      <c r="O64" s="272">
        <v>590684</v>
      </c>
      <c r="P64" s="272">
        <v>550249</v>
      </c>
      <c r="Q64" s="272">
        <v>538583</v>
      </c>
      <c r="R64" s="272">
        <v>518743</v>
      </c>
      <c r="S64" s="273">
        <v>497907</v>
      </c>
      <c r="T64" s="273">
        <v>484979</v>
      </c>
      <c r="U64" s="273">
        <v>460052</v>
      </c>
      <c r="V64" s="273">
        <v>447052</v>
      </c>
      <c r="W64" s="273">
        <v>457527</v>
      </c>
      <c r="X64" s="273">
        <v>442124</v>
      </c>
      <c r="Y64" s="273">
        <v>432367</v>
      </c>
      <c r="Z64" s="273">
        <v>435683</v>
      </c>
      <c r="AA64" s="273">
        <v>468601</v>
      </c>
      <c r="AB64" s="273">
        <v>458955</v>
      </c>
      <c r="AC64" s="273">
        <v>449615</v>
      </c>
      <c r="AD64" s="273">
        <v>451793</v>
      </c>
      <c r="AE64" s="273">
        <v>446738</v>
      </c>
      <c r="AF64" s="273">
        <v>467286</v>
      </c>
      <c r="AG64" s="316">
        <f t="shared" si="2"/>
        <v>-1.1000000000000001</v>
      </c>
      <c r="AH64" s="316">
        <f t="shared" si="2"/>
        <v>4.5999999999999996</v>
      </c>
    </row>
    <row r="65" spans="1:34">
      <c r="A65" s="259">
        <v>205</v>
      </c>
      <c r="B65" s="259" t="s">
        <v>197</v>
      </c>
      <c r="C65" s="254">
        <v>197724</v>
      </c>
      <c r="D65" s="254">
        <v>210337</v>
      </c>
      <c r="E65" s="254">
        <v>209474</v>
      </c>
      <c r="F65" s="254">
        <v>221947</v>
      </c>
      <c r="G65" s="254">
        <v>231080</v>
      </c>
      <c r="H65" s="254">
        <v>227613</v>
      </c>
      <c r="I65" s="254">
        <v>229647</v>
      </c>
      <c r="J65" s="254">
        <v>244126</v>
      </c>
      <c r="K65" s="254">
        <v>229993</v>
      </c>
      <c r="L65" s="254">
        <v>226322</v>
      </c>
      <c r="M65" s="254">
        <v>236860</v>
      </c>
      <c r="N65" s="272">
        <v>234873</v>
      </c>
      <c r="O65" s="272">
        <v>237471</v>
      </c>
      <c r="P65" s="272">
        <v>211793</v>
      </c>
      <c r="Q65" s="272">
        <v>210383</v>
      </c>
      <c r="R65" s="272">
        <v>201999</v>
      </c>
      <c r="S65" s="273">
        <v>190917</v>
      </c>
      <c r="T65" s="273">
        <v>185247</v>
      </c>
      <c r="U65" s="273">
        <v>172996</v>
      </c>
      <c r="V65" s="273">
        <v>173896</v>
      </c>
      <c r="W65" s="273">
        <v>175603</v>
      </c>
      <c r="X65" s="273">
        <v>164463</v>
      </c>
      <c r="Y65" s="273">
        <v>160859</v>
      </c>
      <c r="Z65" s="273">
        <v>162283</v>
      </c>
      <c r="AA65" s="273">
        <v>185125</v>
      </c>
      <c r="AB65" s="273">
        <v>171724</v>
      </c>
      <c r="AC65" s="273">
        <v>160743</v>
      </c>
      <c r="AD65" s="273">
        <v>165029</v>
      </c>
      <c r="AE65" s="273">
        <v>160186</v>
      </c>
      <c r="AF65" s="273">
        <v>165518</v>
      </c>
      <c r="AG65" s="316">
        <f t="shared" si="2"/>
        <v>-2.9</v>
      </c>
      <c r="AH65" s="316">
        <f t="shared" si="2"/>
        <v>3.3</v>
      </c>
    </row>
    <row r="66" spans="1:34">
      <c r="A66" s="262">
        <v>224</v>
      </c>
      <c r="B66" s="261" t="s">
        <v>198</v>
      </c>
      <c r="C66" s="254">
        <v>150359</v>
      </c>
      <c r="D66" s="254">
        <v>160491</v>
      </c>
      <c r="E66" s="254">
        <v>165528</v>
      </c>
      <c r="F66" s="254">
        <v>183043</v>
      </c>
      <c r="G66" s="254">
        <v>179942</v>
      </c>
      <c r="H66" s="254">
        <v>176643</v>
      </c>
      <c r="I66" s="254">
        <v>185287</v>
      </c>
      <c r="J66" s="254">
        <v>182209</v>
      </c>
      <c r="K66" s="254">
        <v>181377</v>
      </c>
      <c r="L66" s="254">
        <v>167057</v>
      </c>
      <c r="M66" s="254">
        <v>169671</v>
      </c>
      <c r="N66" s="272">
        <v>176391</v>
      </c>
      <c r="O66" s="272">
        <v>190020</v>
      </c>
      <c r="P66" s="272">
        <v>184398</v>
      </c>
      <c r="Q66" s="272">
        <v>175783</v>
      </c>
      <c r="R66" s="272">
        <v>169862</v>
      </c>
      <c r="S66" s="273">
        <v>161941</v>
      </c>
      <c r="T66" s="273">
        <v>155853</v>
      </c>
      <c r="U66" s="273">
        <v>150412</v>
      </c>
      <c r="V66" s="273">
        <v>142196</v>
      </c>
      <c r="W66" s="273">
        <v>150324</v>
      </c>
      <c r="X66" s="273">
        <v>148060</v>
      </c>
      <c r="Y66" s="273">
        <v>138982</v>
      </c>
      <c r="Z66" s="273">
        <v>142545</v>
      </c>
      <c r="AA66" s="273">
        <v>147776</v>
      </c>
      <c r="AB66" s="273">
        <v>153638</v>
      </c>
      <c r="AC66" s="273">
        <v>147306</v>
      </c>
      <c r="AD66" s="273">
        <v>148905</v>
      </c>
      <c r="AE66" s="273">
        <v>148741</v>
      </c>
      <c r="AF66" s="273">
        <v>155912</v>
      </c>
      <c r="AG66" s="316">
        <f t="shared" si="2"/>
        <v>-0.1</v>
      </c>
      <c r="AH66" s="316">
        <f t="shared" si="2"/>
        <v>4.8</v>
      </c>
    </row>
    <row r="67" spans="1:34">
      <c r="A67" s="268">
        <v>226</v>
      </c>
      <c r="B67" s="269" t="s">
        <v>199</v>
      </c>
      <c r="C67" s="270">
        <v>124747</v>
      </c>
      <c r="D67" s="270">
        <v>135442</v>
      </c>
      <c r="E67" s="270">
        <v>139978</v>
      </c>
      <c r="F67" s="270">
        <v>145732</v>
      </c>
      <c r="G67" s="270">
        <v>139666</v>
      </c>
      <c r="H67" s="270">
        <v>158935</v>
      </c>
      <c r="I67" s="270">
        <v>162586</v>
      </c>
      <c r="J67" s="270">
        <v>174087</v>
      </c>
      <c r="K67" s="270">
        <v>159587</v>
      </c>
      <c r="L67" s="270">
        <v>163002</v>
      </c>
      <c r="M67" s="270">
        <v>144737</v>
      </c>
      <c r="N67" s="307">
        <v>152366</v>
      </c>
      <c r="O67" s="307">
        <v>163193</v>
      </c>
      <c r="P67" s="307">
        <v>154058</v>
      </c>
      <c r="Q67" s="307">
        <v>152417</v>
      </c>
      <c r="R67" s="307">
        <v>146882</v>
      </c>
      <c r="S67" s="274">
        <v>145049</v>
      </c>
      <c r="T67" s="274">
        <v>143879</v>
      </c>
      <c r="U67" s="274">
        <v>136644</v>
      </c>
      <c r="V67" s="274">
        <v>130960</v>
      </c>
      <c r="W67" s="274">
        <v>131600</v>
      </c>
      <c r="X67" s="274">
        <v>129601</v>
      </c>
      <c r="Y67" s="274">
        <v>132526</v>
      </c>
      <c r="Z67" s="274">
        <v>130855</v>
      </c>
      <c r="AA67" s="274">
        <v>135700</v>
      </c>
      <c r="AB67" s="274">
        <v>133593</v>
      </c>
      <c r="AC67" s="274">
        <v>141566</v>
      </c>
      <c r="AD67" s="274">
        <v>137859</v>
      </c>
      <c r="AE67" s="274">
        <v>137811</v>
      </c>
      <c r="AF67" s="274">
        <v>145856</v>
      </c>
      <c r="AG67" s="316">
        <f t="shared" si="2"/>
        <v>0</v>
      </c>
      <c r="AH67" s="316">
        <f t="shared" si="2"/>
        <v>5.8</v>
      </c>
    </row>
    <row r="68" spans="1:34">
      <c r="A68" s="252" t="s">
        <v>200</v>
      </c>
      <c r="N68" s="275"/>
      <c r="O68" s="275"/>
      <c r="P68" s="275"/>
      <c r="Q68" s="275"/>
      <c r="R68" s="275"/>
      <c r="S68" s="326"/>
      <c r="T68" s="326"/>
      <c r="U68" s="326"/>
      <c r="V68" s="326"/>
      <c r="W68" s="326"/>
      <c r="X68" s="326"/>
      <c r="Y68" s="326"/>
      <c r="Z68" s="326"/>
      <c r="AA68" s="326"/>
      <c r="AB68" s="326"/>
      <c r="AC68" s="326"/>
      <c r="AD68" s="326"/>
      <c r="AE68" s="326"/>
      <c r="AF68" s="326"/>
      <c r="AG68" s="244"/>
      <c r="AH68" s="244"/>
    </row>
    <row r="69" spans="1:34">
      <c r="B69" s="252" t="s">
        <v>201</v>
      </c>
      <c r="N69" s="275">
        <f>N18+SUM(N20:N22)+SUM(N24:N26)+N30+N37+SUM(N65:N67)</f>
        <v>12755845</v>
      </c>
      <c r="O69" s="275">
        <f t="shared" ref="O69:AE69" si="11">O18+SUM(O20:O22)+SUM(O24:O26)+O30+O37+SUM(O65:O67)</f>
        <v>12328766</v>
      </c>
      <c r="P69" s="275">
        <f t="shared" si="11"/>
        <v>12266730</v>
      </c>
      <c r="Q69" s="275">
        <f t="shared" si="11"/>
        <v>12410514</v>
      </c>
      <c r="R69" s="275">
        <f t="shared" si="11"/>
        <v>12466918</v>
      </c>
      <c r="S69" s="326">
        <f t="shared" si="11"/>
        <v>12809584.278674982</v>
      </c>
      <c r="T69" s="326">
        <f t="shared" si="11"/>
        <v>12725067.034614086</v>
      </c>
      <c r="U69" s="326">
        <f t="shared" si="11"/>
        <v>12172188.465813342</v>
      </c>
      <c r="V69" s="326">
        <f t="shared" si="11"/>
        <v>11725170.334442247</v>
      </c>
      <c r="W69" s="326">
        <f t="shared" si="11"/>
        <v>12368890.27648519</v>
      </c>
      <c r="X69" s="326">
        <f t="shared" si="11"/>
        <v>12255950.868663236</v>
      </c>
      <c r="Y69" s="326">
        <f t="shared" si="11"/>
        <v>12133381.52394066</v>
      </c>
      <c r="Z69" s="326">
        <f t="shared" si="11"/>
        <v>12386226.162714183</v>
      </c>
      <c r="AA69" s="326">
        <f t="shared" si="11"/>
        <v>12943443.42951915</v>
      </c>
      <c r="AB69" s="326">
        <f t="shared" si="11"/>
        <v>13330373.449740887</v>
      </c>
      <c r="AC69" s="326">
        <f t="shared" si="11"/>
        <v>13210913.546169031</v>
      </c>
      <c r="AD69" s="326">
        <f t="shared" si="11"/>
        <v>13836651</v>
      </c>
      <c r="AE69" s="326">
        <f t="shared" si="11"/>
        <v>14114702</v>
      </c>
      <c r="AF69" s="326">
        <f>AF18+SUM(AF20:AF22)+SUM(AF24:AF26)+AF30+AF37+SUM(AF65:AF67)</f>
        <v>14539464</v>
      </c>
      <c r="AG69" s="244"/>
      <c r="AH69" s="244"/>
    </row>
    <row r="70" spans="1:34">
      <c r="S70" s="244"/>
      <c r="T70" s="244"/>
      <c r="U70" s="244"/>
      <c r="V70" s="244"/>
      <c r="W70" s="244"/>
      <c r="X70" s="244"/>
      <c r="Y70" s="244"/>
      <c r="Z70" s="244"/>
      <c r="AA70" s="244"/>
      <c r="AB70" s="244"/>
      <c r="AC70" s="244"/>
      <c r="AD70" s="244"/>
      <c r="AE70" s="244"/>
      <c r="AF70" s="244"/>
      <c r="AG70" s="244"/>
      <c r="AH70" s="244"/>
    </row>
  </sheetData>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8"/>
  <sheetViews>
    <sheetView workbookViewId="0">
      <pane xSplit="13" ySplit="5" topLeftCell="N6" activePane="bottomRight" state="frozen"/>
      <selection pane="topRight" activeCell="N1" sqref="N1"/>
      <selection pane="bottomLeft" activeCell="A6" sqref="A6"/>
      <selection pane="bottomRight" activeCell="T14" sqref="T14"/>
    </sheetView>
  </sheetViews>
  <sheetFormatPr defaultRowHeight="13.5"/>
  <cols>
    <col min="1" max="1" width="4.875" style="243" customWidth="1"/>
    <col min="2" max="2" width="11.5" style="244" customWidth="1"/>
    <col min="3" max="18" width="0" style="244" hidden="1" customWidth="1"/>
    <col min="19" max="27" width="10.875" style="244" bestFit="1" customWidth="1"/>
    <col min="28" max="28" width="11.75" style="244" customWidth="1"/>
    <col min="29" max="32" width="10.625" style="244" customWidth="1"/>
    <col min="33" max="34" width="8.875" style="244" customWidth="1"/>
    <col min="35" max="256" width="9" style="243"/>
    <col min="257" max="257" width="4.875" style="243" customWidth="1"/>
    <col min="258" max="258" width="11.5" style="243" customWidth="1"/>
    <col min="259" max="274" width="0" style="243" hidden="1" customWidth="1"/>
    <col min="275" max="283" width="9" style="243"/>
    <col min="284" max="284" width="11.75" style="243" customWidth="1"/>
    <col min="285" max="288" width="10.625" style="243" customWidth="1"/>
    <col min="289" max="290" width="8.875" style="243" customWidth="1"/>
    <col min="291" max="512" width="9" style="243"/>
    <col min="513" max="513" width="4.875" style="243" customWidth="1"/>
    <col min="514" max="514" width="11.5" style="243" customWidth="1"/>
    <col min="515" max="530" width="0" style="243" hidden="1" customWidth="1"/>
    <col min="531" max="539" width="9" style="243"/>
    <col min="540" max="540" width="11.75" style="243" customWidth="1"/>
    <col min="541" max="544" width="10.625" style="243" customWidth="1"/>
    <col min="545" max="546" width="8.875" style="243" customWidth="1"/>
    <col min="547" max="768" width="9" style="243"/>
    <col min="769" max="769" width="4.875" style="243" customWidth="1"/>
    <col min="770" max="770" width="11.5" style="243" customWidth="1"/>
    <col min="771" max="786" width="0" style="243" hidden="1" customWidth="1"/>
    <col min="787" max="795" width="9" style="243"/>
    <col min="796" max="796" width="11.75" style="243" customWidth="1"/>
    <col min="797" max="800" width="10.625" style="243" customWidth="1"/>
    <col min="801" max="802" width="8.875" style="243" customWidth="1"/>
    <col min="803" max="1024" width="9" style="243"/>
    <col min="1025" max="1025" width="4.875" style="243" customWidth="1"/>
    <col min="1026" max="1026" width="11.5" style="243" customWidth="1"/>
    <col min="1027" max="1042" width="0" style="243" hidden="1" customWidth="1"/>
    <col min="1043" max="1051" width="9" style="243"/>
    <col min="1052" max="1052" width="11.75" style="243" customWidth="1"/>
    <col min="1053" max="1056" width="10.625" style="243" customWidth="1"/>
    <col min="1057" max="1058" width="8.875" style="243" customWidth="1"/>
    <col min="1059" max="1280" width="9" style="243"/>
    <col min="1281" max="1281" width="4.875" style="243" customWidth="1"/>
    <col min="1282" max="1282" width="11.5" style="243" customWidth="1"/>
    <col min="1283" max="1298" width="0" style="243" hidden="1" customWidth="1"/>
    <col min="1299" max="1307" width="9" style="243"/>
    <col min="1308" max="1308" width="11.75" style="243" customWidth="1"/>
    <col min="1309" max="1312" width="10.625" style="243" customWidth="1"/>
    <col min="1313" max="1314" width="8.875" style="243" customWidth="1"/>
    <col min="1315" max="1536" width="9" style="243"/>
    <col min="1537" max="1537" width="4.875" style="243" customWidth="1"/>
    <col min="1538" max="1538" width="11.5" style="243" customWidth="1"/>
    <col min="1539" max="1554" width="0" style="243" hidden="1" customWidth="1"/>
    <col min="1555" max="1563" width="9" style="243"/>
    <col min="1564" max="1564" width="11.75" style="243" customWidth="1"/>
    <col min="1565" max="1568" width="10.625" style="243" customWidth="1"/>
    <col min="1569" max="1570" width="8.875" style="243" customWidth="1"/>
    <col min="1571" max="1792" width="9" style="243"/>
    <col min="1793" max="1793" width="4.875" style="243" customWidth="1"/>
    <col min="1794" max="1794" width="11.5" style="243" customWidth="1"/>
    <col min="1795" max="1810" width="0" style="243" hidden="1" customWidth="1"/>
    <col min="1811" max="1819" width="9" style="243"/>
    <col min="1820" max="1820" width="11.75" style="243" customWidth="1"/>
    <col min="1821" max="1824" width="10.625" style="243" customWidth="1"/>
    <col min="1825" max="1826" width="8.875" style="243" customWidth="1"/>
    <col min="1827" max="2048" width="9" style="243"/>
    <col min="2049" max="2049" width="4.875" style="243" customWidth="1"/>
    <col min="2050" max="2050" width="11.5" style="243" customWidth="1"/>
    <col min="2051" max="2066" width="0" style="243" hidden="1" customWidth="1"/>
    <col min="2067" max="2075" width="9" style="243"/>
    <col min="2076" max="2076" width="11.75" style="243" customWidth="1"/>
    <col min="2077" max="2080" width="10.625" style="243" customWidth="1"/>
    <col min="2081" max="2082" width="8.875" style="243" customWidth="1"/>
    <col min="2083" max="2304" width="9" style="243"/>
    <col min="2305" max="2305" width="4.875" style="243" customWidth="1"/>
    <col min="2306" max="2306" width="11.5" style="243" customWidth="1"/>
    <col min="2307" max="2322" width="0" style="243" hidden="1" customWidth="1"/>
    <col min="2323" max="2331" width="9" style="243"/>
    <col min="2332" max="2332" width="11.75" style="243" customWidth="1"/>
    <col min="2333" max="2336" width="10.625" style="243" customWidth="1"/>
    <col min="2337" max="2338" width="8.875" style="243" customWidth="1"/>
    <col min="2339" max="2560" width="9" style="243"/>
    <col min="2561" max="2561" width="4.875" style="243" customWidth="1"/>
    <col min="2562" max="2562" width="11.5" style="243" customWidth="1"/>
    <col min="2563" max="2578" width="0" style="243" hidden="1" customWidth="1"/>
    <col min="2579" max="2587" width="9" style="243"/>
    <col min="2588" max="2588" width="11.75" style="243" customWidth="1"/>
    <col min="2589" max="2592" width="10.625" style="243" customWidth="1"/>
    <col min="2593" max="2594" width="8.875" style="243" customWidth="1"/>
    <col min="2595" max="2816" width="9" style="243"/>
    <col min="2817" max="2817" width="4.875" style="243" customWidth="1"/>
    <col min="2818" max="2818" width="11.5" style="243" customWidth="1"/>
    <col min="2819" max="2834" width="0" style="243" hidden="1" customWidth="1"/>
    <col min="2835" max="2843" width="9" style="243"/>
    <col min="2844" max="2844" width="11.75" style="243" customWidth="1"/>
    <col min="2845" max="2848" width="10.625" style="243" customWidth="1"/>
    <col min="2849" max="2850" width="8.875" style="243" customWidth="1"/>
    <col min="2851" max="3072" width="9" style="243"/>
    <col min="3073" max="3073" width="4.875" style="243" customWidth="1"/>
    <col min="3074" max="3074" width="11.5" style="243" customWidth="1"/>
    <col min="3075" max="3090" width="0" style="243" hidden="1" customWidth="1"/>
    <col min="3091" max="3099" width="9" style="243"/>
    <col min="3100" max="3100" width="11.75" style="243" customWidth="1"/>
    <col min="3101" max="3104" width="10.625" style="243" customWidth="1"/>
    <col min="3105" max="3106" width="8.875" style="243" customWidth="1"/>
    <col min="3107" max="3328" width="9" style="243"/>
    <col min="3329" max="3329" width="4.875" style="243" customWidth="1"/>
    <col min="3330" max="3330" width="11.5" style="243" customWidth="1"/>
    <col min="3331" max="3346" width="0" style="243" hidden="1" customWidth="1"/>
    <col min="3347" max="3355" width="9" style="243"/>
    <col min="3356" max="3356" width="11.75" style="243" customWidth="1"/>
    <col min="3357" max="3360" width="10.625" style="243" customWidth="1"/>
    <col min="3361" max="3362" width="8.875" style="243" customWidth="1"/>
    <col min="3363" max="3584" width="9" style="243"/>
    <col min="3585" max="3585" width="4.875" style="243" customWidth="1"/>
    <col min="3586" max="3586" width="11.5" style="243" customWidth="1"/>
    <col min="3587" max="3602" width="0" style="243" hidden="1" customWidth="1"/>
    <col min="3603" max="3611" width="9" style="243"/>
    <col min="3612" max="3612" width="11.75" style="243" customWidth="1"/>
    <col min="3613" max="3616" width="10.625" style="243" customWidth="1"/>
    <col min="3617" max="3618" width="8.875" style="243" customWidth="1"/>
    <col min="3619" max="3840" width="9" style="243"/>
    <col min="3841" max="3841" width="4.875" style="243" customWidth="1"/>
    <col min="3842" max="3842" width="11.5" style="243" customWidth="1"/>
    <col min="3843" max="3858" width="0" style="243" hidden="1" customWidth="1"/>
    <col min="3859" max="3867" width="9" style="243"/>
    <col min="3868" max="3868" width="11.75" style="243" customWidth="1"/>
    <col min="3869" max="3872" width="10.625" style="243" customWidth="1"/>
    <col min="3873" max="3874" width="8.875" style="243" customWidth="1"/>
    <col min="3875" max="4096" width="9" style="243"/>
    <col min="4097" max="4097" width="4.875" style="243" customWidth="1"/>
    <col min="4098" max="4098" width="11.5" style="243" customWidth="1"/>
    <col min="4099" max="4114" width="0" style="243" hidden="1" customWidth="1"/>
    <col min="4115" max="4123" width="9" style="243"/>
    <col min="4124" max="4124" width="11.75" style="243" customWidth="1"/>
    <col min="4125" max="4128" width="10.625" style="243" customWidth="1"/>
    <col min="4129" max="4130" width="8.875" style="243" customWidth="1"/>
    <col min="4131" max="4352" width="9" style="243"/>
    <col min="4353" max="4353" width="4.875" style="243" customWidth="1"/>
    <col min="4354" max="4354" width="11.5" style="243" customWidth="1"/>
    <col min="4355" max="4370" width="0" style="243" hidden="1" customWidth="1"/>
    <col min="4371" max="4379" width="9" style="243"/>
    <col min="4380" max="4380" width="11.75" style="243" customWidth="1"/>
    <col min="4381" max="4384" width="10.625" style="243" customWidth="1"/>
    <col min="4385" max="4386" width="8.875" style="243" customWidth="1"/>
    <col min="4387" max="4608" width="9" style="243"/>
    <col min="4609" max="4609" width="4.875" style="243" customWidth="1"/>
    <col min="4610" max="4610" width="11.5" style="243" customWidth="1"/>
    <col min="4611" max="4626" width="0" style="243" hidden="1" customWidth="1"/>
    <col min="4627" max="4635" width="9" style="243"/>
    <col min="4636" max="4636" width="11.75" style="243" customWidth="1"/>
    <col min="4637" max="4640" width="10.625" style="243" customWidth="1"/>
    <col min="4641" max="4642" width="8.875" style="243" customWidth="1"/>
    <col min="4643" max="4864" width="9" style="243"/>
    <col min="4865" max="4865" width="4.875" style="243" customWidth="1"/>
    <col min="4866" max="4866" width="11.5" style="243" customWidth="1"/>
    <col min="4867" max="4882" width="0" style="243" hidden="1" customWidth="1"/>
    <col min="4883" max="4891" width="9" style="243"/>
    <col min="4892" max="4892" width="11.75" style="243" customWidth="1"/>
    <col min="4893" max="4896" width="10.625" style="243" customWidth="1"/>
    <col min="4897" max="4898" width="8.875" style="243" customWidth="1"/>
    <col min="4899" max="5120" width="9" style="243"/>
    <col min="5121" max="5121" width="4.875" style="243" customWidth="1"/>
    <col min="5122" max="5122" width="11.5" style="243" customWidth="1"/>
    <col min="5123" max="5138" width="0" style="243" hidden="1" customWidth="1"/>
    <col min="5139" max="5147" width="9" style="243"/>
    <col min="5148" max="5148" width="11.75" style="243" customWidth="1"/>
    <col min="5149" max="5152" width="10.625" style="243" customWidth="1"/>
    <col min="5153" max="5154" width="8.875" style="243" customWidth="1"/>
    <col min="5155" max="5376" width="9" style="243"/>
    <col min="5377" max="5377" width="4.875" style="243" customWidth="1"/>
    <col min="5378" max="5378" width="11.5" style="243" customWidth="1"/>
    <col min="5379" max="5394" width="0" style="243" hidden="1" customWidth="1"/>
    <col min="5395" max="5403" width="9" style="243"/>
    <col min="5404" max="5404" width="11.75" style="243" customWidth="1"/>
    <col min="5405" max="5408" width="10.625" style="243" customWidth="1"/>
    <col min="5409" max="5410" width="8.875" style="243" customWidth="1"/>
    <col min="5411" max="5632" width="9" style="243"/>
    <col min="5633" max="5633" width="4.875" style="243" customWidth="1"/>
    <col min="5634" max="5634" width="11.5" style="243" customWidth="1"/>
    <col min="5635" max="5650" width="0" style="243" hidden="1" customWidth="1"/>
    <col min="5651" max="5659" width="9" style="243"/>
    <col min="5660" max="5660" width="11.75" style="243" customWidth="1"/>
    <col min="5661" max="5664" width="10.625" style="243" customWidth="1"/>
    <col min="5665" max="5666" width="8.875" style="243" customWidth="1"/>
    <col min="5667" max="5888" width="9" style="243"/>
    <col min="5889" max="5889" width="4.875" style="243" customWidth="1"/>
    <col min="5890" max="5890" width="11.5" style="243" customWidth="1"/>
    <col min="5891" max="5906" width="0" style="243" hidden="1" customWidth="1"/>
    <col min="5907" max="5915" width="9" style="243"/>
    <col min="5916" max="5916" width="11.75" style="243" customWidth="1"/>
    <col min="5917" max="5920" width="10.625" style="243" customWidth="1"/>
    <col min="5921" max="5922" width="8.875" style="243" customWidth="1"/>
    <col min="5923" max="6144" width="9" style="243"/>
    <col min="6145" max="6145" width="4.875" style="243" customWidth="1"/>
    <col min="6146" max="6146" width="11.5" style="243" customWidth="1"/>
    <col min="6147" max="6162" width="0" style="243" hidden="1" customWidth="1"/>
    <col min="6163" max="6171" width="9" style="243"/>
    <col min="6172" max="6172" width="11.75" style="243" customWidth="1"/>
    <col min="6173" max="6176" width="10.625" style="243" customWidth="1"/>
    <col min="6177" max="6178" width="8.875" style="243" customWidth="1"/>
    <col min="6179" max="6400" width="9" style="243"/>
    <col min="6401" max="6401" width="4.875" style="243" customWidth="1"/>
    <col min="6402" max="6402" width="11.5" style="243" customWidth="1"/>
    <col min="6403" max="6418" width="0" style="243" hidden="1" customWidth="1"/>
    <col min="6419" max="6427" width="9" style="243"/>
    <col min="6428" max="6428" width="11.75" style="243" customWidth="1"/>
    <col min="6429" max="6432" width="10.625" style="243" customWidth="1"/>
    <col min="6433" max="6434" width="8.875" style="243" customWidth="1"/>
    <col min="6435" max="6656" width="9" style="243"/>
    <col min="6657" max="6657" width="4.875" style="243" customWidth="1"/>
    <col min="6658" max="6658" width="11.5" style="243" customWidth="1"/>
    <col min="6659" max="6674" width="0" style="243" hidden="1" customWidth="1"/>
    <col min="6675" max="6683" width="9" style="243"/>
    <col min="6684" max="6684" width="11.75" style="243" customWidth="1"/>
    <col min="6685" max="6688" width="10.625" style="243" customWidth="1"/>
    <col min="6689" max="6690" width="8.875" style="243" customWidth="1"/>
    <col min="6691" max="6912" width="9" style="243"/>
    <col min="6913" max="6913" width="4.875" style="243" customWidth="1"/>
    <col min="6914" max="6914" width="11.5" style="243" customWidth="1"/>
    <col min="6915" max="6930" width="0" style="243" hidden="1" customWidth="1"/>
    <col min="6931" max="6939" width="9" style="243"/>
    <col min="6940" max="6940" width="11.75" style="243" customWidth="1"/>
    <col min="6941" max="6944" width="10.625" style="243" customWidth="1"/>
    <col min="6945" max="6946" width="8.875" style="243" customWidth="1"/>
    <col min="6947" max="7168" width="9" style="243"/>
    <col min="7169" max="7169" width="4.875" style="243" customWidth="1"/>
    <col min="7170" max="7170" width="11.5" style="243" customWidth="1"/>
    <col min="7171" max="7186" width="0" style="243" hidden="1" customWidth="1"/>
    <col min="7187" max="7195" width="9" style="243"/>
    <col min="7196" max="7196" width="11.75" style="243" customWidth="1"/>
    <col min="7197" max="7200" width="10.625" style="243" customWidth="1"/>
    <col min="7201" max="7202" width="8.875" style="243" customWidth="1"/>
    <col min="7203" max="7424" width="9" style="243"/>
    <col min="7425" max="7425" width="4.875" style="243" customWidth="1"/>
    <col min="7426" max="7426" width="11.5" style="243" customWidth="1"/>
    <col min="7427" max="7442" width="0" style="243" hidden="1" customWidth="1"/>
    <col min="7443" max="7451" width="9" style="243"/>
    <col min="7452" max="7452" width="11.75" style="243" customWidth="1"/>
    <col min="7453" max="7456" width="10.625" style="243" customWidth="1"/>
    <col min="7457" max="7458" width="8.875" style="243" customWidth="1"/>
    <col min="7459" max="7680" width="9" style="243"/>
    <col min="7681" max="7681" width="4.875" style="243" customWidth="1"/>
    <col min="7682" max="7682" width="11.5" style="243" customWidth="1"/>
    <col min="7683" max="7698" width="0" style="243" hidden="1" customWidth="1"/>
    <col min="7699" max="7707" width="9" style="243"/>
    <col min="7708" max="7708" width="11.75" style="243" customWidth="1"/>
    <col min="7709" max="7712" width="10.625" style="243" customWidth="1"/>
    <col min="7713" max="7714" width="8.875" style="243" customWidth="1"/>
    <col min="7715" max="7936" width="9" style="243"/>
    <col min="7937" max="7937" width="4.875" style="243" customWidth="1"/>
    <col min="7938" max="7938" width="11.5" style="243" customWidth="1"/>
    <col min="7939" max="7954" width="0" style="243" hidden="1" customWidth="1"/>
    <col min="7955" max="7963" width="9" style="243"/>
    <col min="7964" max="7964" width="11.75" style="243" customWidth="1"/>
    <col min="7965" max="7968" width="10.625" style="243" customWidth="1"/>
    <col min="7969" max="7970" width="8.875" style="243" customWidth="1"/>
    <col min="7971" max="8192" width="9" style="243"/>
    <col min="8193" max="8193" width="4.875" style="243" customWidth="1"/>
    <col min="8194" max="8194" width="11.5" style="243" customWidth="1"/>
    <col min="8195" max="8210" width="0" style="243" hidden="1" customWidth="1"/>
    <col min="8211" max="8219" width="9" style="243"/>
    <col min="8220" max="8220" width="11.75" style="243" customWidth="1"/>
    <col min="8221" max="8224" width="10.625" style="243" customWidth="1"/>
    <col min="8225" max="8226" width="8.875" style="243" customWidth="1"/>
    <col min="8227" max="8448" width="9" style="243"/>
    <col min="8449" max="8449" width="4.875" style="243" customWidth="1"/>
    <col min="8450" max="8450" width="11.5" style="243" customWidth="1"/>
    <col min="8451" max="8466" width="0" style="243" hidden="1" customWidth="1"/>
    <col min="8467" max="8475" width="9" style="243"/>
    <col min="8476" max="8476" width="11.75" style="243" customWidth="1"/>
    <col min="8477" max="8480" width="10.625" style="243" customWidth="1"/>
    <col min="8481" max="8482" width="8.875" style="243" customWidth="1"/>
    <col min="8483" max="8704" width="9" style="243"/>
    <col min="8705" max="8705" width="4.875" style="243" customWidth="1"/>
    <col min="8706" max="8706" width="11.5" style="243" customWidth="1"/>
    <col min="8707" max="8722" width="0" style="243" hidden="1" customWidth="1"/>
    <col min="8723" max="8731" width="9" style="243"/>
    <col min="8732" max="8732" width="11.75" style="243" customWidth="1"/>
    <col min="8733" max="8736" width="10.625" style="243" customWidth="1"/>
    <col min="8737" max="8738" width="8.875" style="243" customWidth="1"/>
    <col min="8739" max="8960" width="9" style="243"/>
    <col min="8961" max="8961" width="4.875" style="243" customWidth="1"/>
    <col min="8962" max="8962" width="11.5" style="243" customWidth="1"/>
    <col min="8963" max="8978" width="0" style="243" hidden="1" customWidth="1"/>
    <col min="8979" max="8987" width="9" style="243"/>
    <col min="8988" max="8988" width="11.75" style="243" customWidth="1"/>
    <col min="8989" max="8992" width="10.625" style="243" customWidth="1"/>
    <col min="8993" max="8994" width="8.875" style="243" customWidth="1"/>
    <col min="8995" max="9216" width="9" style="243"/>
    <col min="9217" max="9217" width="4.875" style="243" customWidth="1"/>
    <col min="9218" max="9218" width="11.5" style="243" customWidth="1"/>
    <col min="9219" max="9234" width="0" style="243" hidden="1" customWidth="1"/>
    <col min="9235" max="9243" width="9" style="243"/>
    <col min="9244" max="9244" width="11.75" style="243" customWidth="1"/>
    <col min="9245" max="9248" width="10.625" style="243" customWidth="1"/>
    <col min="9249" max="9250" width="8.875" style="243" customWidth="1"/>
    <col min="9251" max="9472" width="9" style="243"/>
    <col min="9473" max="9473" width="4.875" style="243" customWidth="1"/>
    <col min="9474" max="9474" width="11.5" style="243" customWidth="1"/>
    <col min="9475" max="9490" width="0" style="243" hidden="1" customWidth="1"/>
    <col min="9491" max="9499" width="9" style="243"/>
    <col min="9500" max="9500" width="11.75" style="243" customWidth="1"/>
    <col min="9501" max="9504" width="10.625" style="243" customWidth="1"/>
    <col min="9505" max="9506" width="8.875" style="243" customWidth="1"/>
    <col min="9507" max="9728" width="9" style="243"/>
    <col min="9729" max="9729" width="4.875" style="243" customWidth="1"/>
    <col min="9730" max="9730" width="11.5" style="243" customWidth="1"/>
    <col min="9731" max="9746" width="0" style="243" hidden="1" customWidth="1"/>
    <col min="9747" max="9755" width="9" style="243"/>
    <col min="9756" max="9756" width="11.75" style="243" customWidth="1"/>
    <col min="9757" max="9760" width="10.625" style="243" customWidth="1"/>
    <col min="9761" max="9762" width="8.875" style="243" customWidth="1"/>
    <col min="9763" max="9984" width="9" style="243"/>
    <col min="9985" max="9985" width="4.875" style="243" customWidth="1"/>
    <col min="9986" max="9986" width="11.5" style="243" customWidth="1"/>
    <col min="9987" max="10002" width="0" style="243" hidden="1" customWidth="1"/>
    <col min="10003" max="10011" width="9" style="243"/>
    <col min="10012" max="10012" width="11.75" style="243" customWidth="1"/>
    <col min="10013" max="10016" width="10.625" style="243" customWidth="1"/>
    <col min="10017" max="10018" width="8.875" style="243" customWidth="1"/>
    <col min="10019" max="10240" width="9" style="243"/>
    <col min="10241" max="10241" width="4.875" style="243" customWidth="1"/>
    <col min="10242" max="10242" width="11.5" style="243" customWidth="1"/>
    <col min="10243" max="10258" width="0" style="243" hidden="1" customWidth="1"/>
    <col min="10259" max="10267" width="9" style="243"/>
    <col min="10268" max="10268" width="11.75" style="243" customWidth="1"/>
    <col min="10269" max="10272" width="10.625" style="243" customWidth="1"/>
    <col min="10273" max="10274" width="8.875" style="243" customWidth="1"/>
    <col min="10275" max="10496" width="9" style="243"/>
    <col min="10497" max="10497" width="4.875" style="243" customWidth="1"/>
    <col min="10498" max="10498" width="11.5" style="243" customWidth="1"/>
    <col min="10499" max="10514" width="0" style="243" hidden="1" customWidth="1"/>
    <col min="10515" max="10523" width="9" style="243"/>
    <col min="10524" max="10524" width="11.75" style="243" customWidth="1"/>
    <col min="10525" max="10528" width="10.625" style="243" customWidth="1"/>
    <col min="10529" max="10530" width="8.875" style="243" customWidth="1"/>
    <col min="10531" max="10752" width="9" style="243"/>
    <col min="10753" max="10753" width="4.875" style="243" customWidth="1"/>
    <col min="10754" max="10754" width="11.5" style="243" customWidth="1"/>
    <col min="10755" max="10770" width="0" style="243" hidden="1" customWidth="1"/>
    <col min="10771" max="10779" width="9" style="243"/>
    <col min="10780" max="10780" width="11.75" style="243" customWidth="1"/>
    <col min="10781" max="10784" width="10.625" style="243" customWidth="1"/>
    <col min="10785" max="10786" width="8.875" style="243" customWidth="1"/>
    <col min="10787" max="11008" width="9" style="243"/>
    <col min="11009" max="11009" width="4.875" style="243" customWidth="1"/>
    <col min="11010" max="11010" width="11.5" style="243" customWidth="1"/>
    <col min="11011" max="11026" width="0" style="243" hidden="1" customWidth="1"/>
    <col min="11027" max="11035" width="9" style="243"/>
    <col min="11036" max="11036" width="11.75" style="243" customWidth="1"/>
    <col min="11037" max="11040" width="10.625" style="243" customWidth="1"/>
    <col min="11041" max="11042" width="8.875" style="243" customWidth="1"/>
    <col min="11043" max="11264" width="9" style="243"/>
    <col min="11265" max="11265" width="4.875" style="243" customWidth="1"/>
    <col min="11266" max="11266" width="11.5" style="243" customWidth="1"/>
    <col min="11267" max="11282" width="0" style="243" hidden="1" customWidth="1"/>
    <col min="11283" max="11291" width="9" style="243"/>
    <col min="11292" max="11292" width="11.75" style="243" customWidth="1"/>
    <col min="11293" max="11296" width="10.625" style="243" customWidth="1"/>
    <col min="11297" max="11298" width="8.875" style="243" customWidth="1"/>
    <col min="11299" max="11520" width="9" style="243"/>
    <col min="11521" max="11521" width="4.875" style="243" customWidth="1"/>
    <col min="11522" max="11522" width="11.5" style="243" customWidth="1"/>
    <col min="11523" max="11538" width="0" style="243" hidden="1" customWidth="1"/>
    <col min="11539" max="11547" width="9" style="243"/>
    <col min="11548" max="11548" width="11.75" style="243" customWidth="1"/>
    <col min="11549" max="11552" width="10.625" style="243" customWidth="1"/>
    <col min="11553" max="11554" width="8.875" style="243" customWidth="1"/>
    <col min="11555" max="11776" width="9" style="243"/>
    <col min="11777" max="11777" width="4.875" style="243" customWidth="1"/>
    <col min="11778" max="11778" width="11.5" style="243" customWidth="1"/>
    <col min="11779" max="11794" width="0" style="243" hidden="1" customWidth="1"/>
    <col min="11795" max="11803" width="9" style="243"/>
    <col min="11804" max="11804" width="11.75" style="243" customWidth="1"/>
    <col min="11805" max="11808" width="10.625" style="243" customWidth="1"/>
    <col min="11809" max="11810" width="8.875" style="243" customWidth="1"/>
    <col min="11811" max="12032" width="9" style="243"/>
    <col min="12033" max="12033" width="4.875" style="243" customWidth="1"/>
    <col min="12034" max="12034" width="11.5" style="243" customWidth="1"/>
    <col min="12035" max="12050" width="0" style="243" hidden="1" customWidth="1"/>
    <col min="12051" max="12059" width="9" style="243"/>
    <col min="12060" max="12060" width="11.75" style="243" customWidth="1"/>
    <col min="12061" max="12064" width="10.625" style="243" customWidth="1"/>
    <col min="12065" max="12066" width="8.875" style="243" customWidth="1"/>
    <col min="12067" max="12288" width="9" style="243"/>
    <col min="12289" max="12289" width="4.875" style="243" customWidth="1"/>
    <col min="12290" max="12290" width="11.5" style="243" customWidth="1"/>
    <col min="12291" max="12306" width="0" style="243" hidden="1" customWidth="1"/>
    <col min="12307" max="12315" width="9" style="243"/>
    <col min="12316" max="12316" width="11.75" style="243" customWidth="1"/>
    <col min="12317" max="12320" width="10.625" style="243" customWidth="1"/>
    <col min="12321" max="12322" width="8.875" style="243" customWidth="1"/>
    <col min="12323" max="12544" width="9" style="243"/>
    <col min="12545" max="12545" width="4.875" style="243" customWidth="1"/>
    <col min="12546" max="12546" width="11.5" style="243" customWidth="1"/>
    <col min="12547" max="12562" width="0" style="243" hidden="1" customWidth="1"/>
    <col min="12563" max="12571" width="9" style="243"/>
    <col min="12572" max="12572" width="11.75" style="243" customWidth="1"/>
    <col min="12573" max="12576" width="10.625" style="243" customWidth="1"/>
    <col min="12577" max="12578" width="8.875" style="243" customWidth="1"/>
    <col min="12579" max="12800" width="9" style="243"/>
    <col min="12801" max="12801" width="4.875" style="243" customWidth="1"/>
    <col min="12802" max="12802" width="11.5" style="243" customWidth="1"/>
    <col min="12803" max="12818" width="0" style="243" hidden="1" customWidth="1"/>
    <col min="12819" max="12827" width="9" style="243"/>
    <col min="12828" max="12828" width="11.75" style="243" customWidth="1"/>
    <col min="12829" max="12832" width="10.625" style="243" customWidth="1"/>
    <col min="12833" max="12834" width="8.875" style="243" customWidth="1"/>
    <col min="12835" max="13056" width="9" style="243"/>
    <col min="13057" max="13057" width="4.875" style="243" customWidth="1"/>
    <col min="13058" max="13058" width="11.5" style="243" customWidth="1"/>
    <col min="13059" max="13074" width="0" style="243" hidden="1" customWidth="1"/>
    <col min="13075" max="13083" width="9" style="243"/>
    <col min="13084" max="13084" width="11.75" style="243" customWidth="1"/>
    <col min="13085" max="13088" width="10.625" style="243" customWidth="1"/>
    <col min="13089" max="13090" width="8.875" style="243" customWidth="1"/>
    <col min="13091" max="13312" width="9" style="243"/>
    <col min="13313" max="13313" width="4.875" style="243" customWidth="1"/>
    <col min="13314" max="13314" width="11.5" style="243" customWidth="1"/>
    <col min="13315" max="13330" width="0" style="243" hidden="1" customWidth="1"/>
    <col min="13331" max="13339" width="9" style="243"/>
    <col min="13340" max="13340" width="11.75" style="243" customWidth="1"/>
    <col min="13341" max="13344" width="10.625" style="243" customWidth="1"/>
    <col min="13345" max="13346" width="8.875" style="243" customWidth="1"/>
    <col min="13347" max="13568" width="9" style="243"/>
    <col min="13569" max="13569" width="4.875" style="243" customWidth="1"/>
    <col min="13570" max="13570" width="11.5" style="243" customWidth="1"/>
    <col min="13571" max="13586" width="0" style="243" hidden="1" customWidth="1"/>
    <col min="13587" max="13595" width="9" style="243"/>
    <col min="13596" max="13596" width="11.75" style="243" customWidth="1"/>
    <col min="13597" max="13600" width="10.625" style="243" customWidth="1"/>
    <col min="13601" max="13602" width="8.875" style="243" customWidth="1"/>
    <col min="13603" max="13824" width="9" style="243"/>
    <col min="13825" max="13825" width="4.875" style="243" customWidth="1"/>
    <col min="13826" max="13826" width="11.5" style="243" customWidth="1"/>
    <col min="13827" max="13842" width="0" style="243" hidden="1" customWidth="1"/>
    <col min="13843" max="13851" width="9" style="243"/>
    <col min="13852" max="13852" width="11.75" style="243" customWidth="1"/>
    <col min="13853" max="13856" width="10.625" style="243" customWidth="1"/>
    <col min="13857" max="13858" width="8.875" style="243" customWidth="1"/>
    <col min="13859" max="14080" width="9" style="243"/>
    <col min="14081" max="14081" width="4.875" style="243" customWidth="1"/>
    <col min="14082" max="14082" width="11.5" style="243" customWidth="1"/>
    <col min="14083" max="14098" width="0" style="243" hidden="1" customWidth="1"/>
    <col min="14099" max="14107" width="9" style="243"/>
    <col min="14108" max="14108" width="11.75" style="243" customWidth="1"/>
    <col min="14109" max="14112" width="10.625" style="243" customWidth="1"/>
    <col min="14113" max="14114" width="8.875" style="243" customWidth="1"/>
    <col min="14115" max="14336" width="9" style="243"/>
    <col min="14337" max="14337" width="4.875" style="243" customWidth="1"/>
    <col min="14338" max="14338" width="11.5" style="243" customWidth="1"/>
    <col min="14339" max="14354" width="0" style="243" hidden="1" customWidth="1"/>
    <col min="14355" max="14363" width="9" style="243"/>
    <col min="14364" max="14364" width="11.75" style="243" customWidth="1"/>
    <col min="14365" max="14368" width="10.625" style="243" customWidth="1"/>
    <col min="14369" max="14370" width="8.875" style="243" customWidth="1"/>
    <col min="14371" max="14592" width="9" style="243"/>
    <col min="14593" max="14593" width="4.875" style="243" customWidth="1"/>
    <col min="14594" max="14594" width="11.5" style="243" customWidth="1"/>
    <col min="14595" max="14610" width="0" style="243" hidden="1" customWidth="1"/>
    <col min="14611" max="14619" width="9" style="243"/>
    <col min="14620" max="14620" width="11.75" style="243" customWidth="1"/>
    <col min="14621" max="14624" width="10.625" style="243" customWidth="1"/>
    <col min="14625" max="14626" width="8.875" style="243" customWidth="1"/>
    <col min="14627" max="14848" width="9" style="243"/>
    <col min="14849" max="14849" width="4.875" style="243" customWidth="1"/>
    <col min="14850" max="14850" width="11.5" style="243" customWidth="1"/>
    <col min="14851" max="14866" width="0" style="243" hidden="1" customWidth="1"/>
    <col min="14867" max="14875" width="9" style="243"/>
    <col min="14876" max="14876" width="11.75" style="243" customWidth="1"/>
    <col min="14877" max="14880" width="10.625" style="243" customWidth="1"/>
    <col min="14881" max="14882" width="8.875" style="243" customWidth="1"/>
    <col min="14883" max="15104" width="9" style="243"/>
    <col min="15105" max="15105" width="4.875" style="243" customWidth="1"/>
    <col min="15106" max="15106" width="11.5" style="243" customWidth="1"/>
    <col min="15107" max="15122" width="0" style="243" hidden="1" customWidth="1"/>
    <col min="15123" max="15131" width="9" style="243"/>
    <col min="15132" max="15132" width="11.75" style="243" customWidth="1"/>
    <col min="15133" max="15136" width="10.625" style="243" customWidth="1"/>
    <col min="15137" max="15138" width="8.875" style="243" customWidth="1"/>
    <col min="15139" max="15360" width="9" style="243"/>
    <col min="15361" max="15361" width="4.875" style="243" customWidth="1"/>
    <col min="15362" max="15362" width="11.5" style="243" customWidth="1"/>
    <col min="15363" max="15378" width="0" style="243" hidden="1" customWidth="1"/>
    <col min="15379" max="15387" width="9" style="243"/>
    <col min="15388" max="15388" width="11.75" style="243" customWidth="1"/>
    <col min="15389" max="15392" width="10.625" style="243" customWidth="1"/>
    <col min="15393" max="15394" width="8.875" style="243" customWidth="1"/>
    <col min="15395" max="15616" width="9" style="243"/>
    <col min="15617" max="15617" width="4.875" style="243" customWidth="1"/>
    <col min="15618" max="15618" width="11.5" style="243" customWidth="1"/>
    <col min="15619" max="15634" width="0" style="243" hidden="1" customWidth="1"/>
    <col min="15635" max="15643" width="9" style="243"/>
    <col min="15644" max="15644" width="11.75" style="243" customWidth="1"/>
    <col min="15645" max="15648" width="10.625" style="243" customWidth="1"/>
    <col min="15649" max="15650" width="8.875" style="243" customWidth="1"/>
    <col min="15651" max="15872" width="9" style="243"/>
    <col min="15873" max="15873" width="4.875" style="243" customWidth="1"/>
    <col min="15874" max="15874" width="11.5" style="243" customWidth="1"/>
    <col min="15875" max="15890" width="0" style="243" hidden="1" customWidth="1"/>
    <col min="15891" max="15899" width="9" style="243"/>
    <col min="15900" max="15900" width="11.75" style="243" customWidth="1"/>
    <col min="15901" max="15904" width="10.625" style="243" customWidth="1"/>
    <col min="15905" max="15906" width="8.875" style="243" customWidth="1"/>
    <col min="15907" max="16128" width="9" style="243"/>
    <col min="16129" max="16129" width="4.875" style="243" customWidth="1"/>
    <col min="16130" max="16130" width="11.5" style="243" customWidth="1"/>
    <col min="16131" max="16146" width="0" style="243" hidden="1" customWidth="1"/>
    <col min="16147" max="16155" width="9" style="243"/>
    <col min="16156" max="16156" width="11.75" style="243" customWidth="1"/>
    <col min="16157" max="16160" width="10.625" style="243" customWidth="1"/>
    <col min="16161" max="16162" width="8.875" style="243" customWidth="1"/>
    <col min="16163" max="16384" width="9" style="243"/>
  </cols>
  <sheetData>
    <row r="1" spans="1:47">
      <c r="A1" s="69" t="s">
        <v>202</v>
      </c>
      <c r="F1" s="243"/>
      <c r="G1" s="243"/>
      <c r="H1" s="243"/>
      <c r="I1" s="243"/>
      <c r="J1" s="243"/>
      <c r="K1" s="243"/>
      <c r="L1" s="243"/>
      <c r="M1" s="243"/>
      <c r="N1" s="243"/>
      <c r="O1" s="243"/>
      <c r="P1" s="243"/>
      <c r="Q1" s="243"/>
      <c r="R1" s="243"/>
      <c r="S1" s="243"/>
      <c r="T1" s="243"/>
      <c r="U1" s="243"/>
      <c r="V1" s="243"/>
      <c r="W1" s="243"/>
      <c r="X1" s="244" t="s">
        <v>159</v>
      </c>
      <c r="Y1" s="244" t="s">
        <v>159</v>
      </c>
      <c r="Z1" s="243"/>
      <c r="AA1" s="243"/>
      <c r="AB1" s="243"/>
      <c r="AC1" s="243"/>
      <c r="AD1" s="243"/>
      <c r="AI1" s="244"/>
      <c r="AJ1" s="244"/>
      <c r="AK1" s="244"/>
      <c r="AL1" s="244"/>
      <c r="AM1" s="244"/>
      <c r="AN1" s="244"/>
      <c r="AO1" s="244"/>
      <c r="AP1" s="244"/>
      <c r="AR1" s="244"/>
      <c r="AS1" s="244" t="s">
        <v>159</v>
      </c>
      <c r="AT1" s="244" t="s">
        <v>203</v>
      </c>
      <c r="AU1" s="244" t="s">
        <v>159</v>
      </c>
    </row>
    <row r="2" spans="1:47">
      <c r="A2" s="242"/>
      <c r="B2" s="69"/>
      <c r="N2" s="244">
        <v>19784388</v>
      </c>
      <c r="O2" s="244">
        <v>19144708</v>
      </c>
      <c r="P2" s="244">
        <v>19285155</v>
      </c>
      <c r="Q2" s="244">
        <v>19441327</v>
      </c>
      <c r="R2" s="244">
        <v>19901837</v>
      </c>
      <c r="AE2" s="244" t="s">
        <v>39</v>
      </c>
      <c r="AG2" s="308" t="s">
        <v>171</v>
      </c>
    </row>
    <row r="3" spans="1:47" ht="14.25" customHeight="1">
      <c r="A3" s="245"/>
      <c r="B3" s="309" t="s">
        <v>41</v>
      </c>
      <c r="C3" s="113">
        <v>1990</v>
      </c>
      <c r="D3" s="113">
        <v>1991</v>
      </c>
      <c r="E3" s="113">
        <v>1992</v>
      </c>
      <c r="F3" s="113">
        <v>1993</v>
      </c>
      <c r="G3" s="113">
        <v>1994</v>
      </c>
      <c r="H3" s="113">
        <v>1995</v>
      </c>
      <c r="I3" s="113">
        <v>1996</v>
      </c>
      <c r="J3" s="113">
        <v>1997</v>
      </c>
      <c r="K3" s="113">
        <v>1998</v>
      </c>
      <c r="L3" s="113">
        <v>1999</v>
      </c>
      <c r="M3" s="113">
        <v>2000</v>
      </c>
      <c r="N3" s="113">
        <v>2001</v>
      </c>
      <c r="O3" s="113">
        <v>2002</v>
      </c>
      <c r="P3" s="113">
        <v>2003</v>
      </c>
      <c r="Q3" s="113">
        <v>2004</v>
      </c>
      <c r="R3" s="113">
        <v>2005</v>
      </c>
      <c r="S3" s="113">
        <v>2006</v>
      </c>
      <c r="T3" s="113">
        <v>2007</v>
      </c>
      <c r="U3" s="113">
        <v>2008</v>
      </c>
      <c r="V3" s="113">
        <v>2009</v>
      </c>
      <c r="W3" s="113">
        <v>2010</v>
      </c>
      <c r="X3" s="113">
        <v>2011</v>
      </c>
      <c r="Y3" s="248">
        <v>2012</v>
      </c>
      <c r="Z3" s="248">
        <v>2013</v>
      </c>
      <c r="AA3" s="248">
        <v>2014</v>
      </c>
      <c r="AB3" s="248">
        <v>2015</v>
      </c>
      <c r="AC3" s="248">
        <v>2016</v>
      </c>
      <c r="AD3" s="248">
        <v>2017</v>
      </c>
      <c r="AE3" s="248">
        <v>2018</v>
      </c>
      <c r="AF3" s="248">
        <v>2019</v>
      </c>
      <c r="AG3" s="310"/>
      <c r="AH3" s="310"/>
    </row>
    <row r="4" spans="1:47">
      <c r="A4" s="249"/>
      <c r="B4" s="311"/>
      <c r="C4" s="119" t="s">
        <v>172</v>
      </c>
      <c r="D4" s="119" t="s">
        <v>173</v>
      </c>
      <c r="E4" s="119" t="s">
        <v>174</v>
      </c>
      <c r="F4" s="119" t="s">
        <v>175</v>
      </c>
      <c r="G4" s="119" t="s">
        <v>176</v>
      </c>
      <c r="H4" s="119" t="s">
        <v>177</v>
      </c>
      <c r="I4" s="119" t="s">
        <v>178</v>
      </c>
      <c r="J4" s="119" t="s">
        <v>179</v>
      </c>
      <c r="K4" s="119" t="s">
        <v>180</v>
      </c>
      <c r="L4" s="119" t="s">
        <v>181</v>
      </c>
      <c r="M4" s="119" t="s">
        <v>42</v>
      </c>
      <c r="N4" s="119" t="s">
        <v>43</v>
      </c>
      <c r="O4" s="119" t="s">
        <v>44</v>
      </c>
      <c r="P4" s="119" t="s">
        <v>45</v>
      </c>
      <c r="Q4" s="119" t="s">
        <v>46</v>
      </c>
      <c r="R4" s="119" t="s">
        <v>47</v>
      </c>
      <c r="S4" s="119" t="s">
        <v>48</v>
      </c>
      <c r="T4" s="119" t="s">
        <v>49</v>
      </c>
      <c r="U4" s="253" t="s">
        <v>50</v>
      </c>
      <c r="V4" s="253" t="s">
        <v>51</v>
      </c>
      <c r="W4" s="253" t="s">
        <v>52</v>
      </c>
      <c r="X4" s="253" t="s">
        <v>53</v>
      </c>
      <c r="Y4" s="253" t="s">
        <v>54</v>
      </c>
      <c r="Z4" s="253" t="s">
        <v>55</v>
      </c>
      <c r="AA4" s="253" t="s">
        <v>56</v>
      </c>
      <c r="AB4" s="253" t="s">
        <v>57</v>
      </c>
      <c r="AC4" s="253" t="s">
        <v>58</v>
      </c>
      <c r="AD4" s="253" t="s">
        <v>59</v>
      </c>
      <c r="AE4" s="253" t="s">
        <v>60</v>
      </c>
      <c r="AF4" s="253" t="s">
        <v>166</v>
      </c>
      <c r="AG4" s="312" t="s">
        <v>207</v>
      </c>
      <c r="AH4" s="312" t="s">
        <v>210</v>
      </c>
    </row>
    <row r="5" spans="1:47">
      <c r="A5" s="249"/>
      <c r="B5" s="311" t="s">
        <v>115</v>
      </c>
      <c r="C5" s="313"/>
      <c r="D5" s="313"/>
      <c r="E5" s="313"/>
      <c r="F5" s="313"/>
      <c r="G5" s="313"/>
      <c r="H5" s="313"/>
      <c r="I5" s="313"/>
      <c r="J5" s="313"/>
      <c r="K5" s="313"/>
      <c r="L5" s="313"/>
      <c r="M5" s="313"/>
      <c r="N5" s="313"/>
      <c r="O5" s="313"/>
      <c r="P5" s="313"/>
      <c r="Q5" s="313"/>
      <c r="R5" s="313"/>
      <c r="S5" s="258"/>
      <c r="T5" s="258"/>
      <c r="U5" s="258"/>
      <c r="V5" s="258"/>
      <c r="W5" s="258"/>
      <c r="X5" s="258"/>
      <c r="Y5" s="258"/>
      <c r="Z5" s="258"/>
      <c r="AA5" s="258"/>
      <c r="AB5" s="258"/>
      <c r="AC5" s="258"/>
      <c r="AD5" s="328" t="s">
        <v>61</v>
      </c>
      <c r="AE5" s="328" t="s">
        <v>62</v>
      </c>
      <c r="AF5" s="328" t="s">
        <v>62</v>
      </c>
      <c r="AG5" s="258"/>
      <c r="AH5" s="258"/>
    </row>
    <row r="6" spans="1:47">
      <c r="A6" s="271"/>
      <c r="B6" s="314" t="s">
        <v>24</v>
      </c>
      <c r="C6" s="310">
        <v>19635795</v>
      </c>
      <c r="D6" s="310">
        <v>20001102</v>
      </c>
      <c r="E6" s="310">
        <v>20063722</v>
      </c>
      <c r="F6" s="310">
        <v>20395714</v>
      </c>
      <c r="G6" s="310">
        <v>19966793</v>
      </c>
      <c r="H6" s="310">
        <v>21228355</v>
      </c>
      <c r="I6" s="310">
        <v>21732657</v>
      </c>
      <c r="J6" s="310">
        <v>21193983</v>
      </c>
      <c r="K6" s="310">
        <v>20348388</v>
      </c>
      <c r="L6" s="310">
        <v>20023358</v>
      </c>
      <c r="M6" s="310">
        <v>20381209</v>
      </c>
      <c r="N6" s="253">
        <v>19784388</v>
      </c>
      <c r="O6" s="253">
        <v>19144708</v>
      </c>
      <c r="P6" s="253">
        <v>19285155</v>
      </c>
      <c r="Q6" s="253">
        <v>19441327</v>
      </c>
      <c r="R6" s="253">
        <v>19901837</v>
      </c>
      <c r="S6" s="273">
        <v>19694535.803324148</v>
      </c>
      <c r="T6" s="273">
        <v>19648605.050072826</v>
      </c>
      <c r="U6" s="273">
        <v>19065584.962816544</v>
      </c>
      <c r="V6" s="273">
        <v>17990427.710077036</v>
      </c>
      <c r="W6" s="273">
        <v>19286955.312773354</v>
      </c>
      <c r="X6" s="273">
        <v>19318275.856653668</v>
      </c>
      <c r="Y6" s="273">
        <v>19110464.045331378</v>
      </c>
      <c r="Z6" s="273">
        <v>19648995.820180811</v>
      </c>
      <c r="AA6" s="315">
        <v>20022232.577972867</v>
      </c>
      <c r="AB6" s="315">
        <v>20276990.171331804</v>
      </c>
      <c r="AC6" s="315">
        <v>20238534.988188382</v>
      </c>
      <c r="AD6" s="315">
        <v>20484946</v>
      </c>
      <c r="AE6" s="315">
        <v>20772589</v>
      </c>
      <c r="AF6" s="315">
        <v>21213030</v>
      </c>
      <c r="AG6" s="316">
        <v>1.4</v>
      </c>
      <c r="AH6" s="316">
        <v>2.1</v>
      </c>
    </row>
    <row r="7" spans="1:47">
      <c r="A7" s="329">
        <v>100</v>
      </c>
      <c r="B7" s="253" t="s">
        <v>25</v>
      </c>
      <c r="C7" s="253">
        <v>6351099</v>
      </c>
      <c r="D7" s="253">
        <v>6480473</v>
      </c>
      <c r="E7" s="253">
        <v>6588232</v>
      </c>
      <c r="F7" s="253">
        <v>6740215</v>
      </c>
      <c r="G7" s="253">
        <v>6556000</v>
      </c>
      <c r="H7" s="253">
        <v>6895187</v>
      </c>
      <c r="I7" s="253">
        <v>7126232</v>
      </c>
      <c r="J7" s="253">
        <v>6857399</v>
      </c>
      <c r="K7" s="253">
        <v>6666706</v>
      </c>
      <c r="L7" s="253">
        <v>6618114</v>
      </c>
      <c r="M7" s="253">
        <v>6699488</v>
      </c>
      <c r="N7" s="253">
        <v>6558112</v>
      </c>
      <c r="O7" s="253">
        <v>5902716</v>
      </c>
      <c r="P7" s="253">
        <v>5981080</v>
      </c>
      <c r="Q7" s="253">
        <v>6027118</v>
      </c>
      <c r="R7" s="253">
        <v>6154327</v>
      </c>
      <c r="S7" s="273">
        <v>6067579.8033241481</v>
      </c>
      <c r="T7" s="273">
        <v>6074903.0500728264</v>
      </c>
      <c r="U7" s="273">
        <v>5876251.9628165439</v>
      </c>
      <c r="V7" s="273">
        <v>5767150.7100770362</v>
      </c>
      <c r="W7" s="273">
        <v>6206255.3127733544</v>
      </c>
      <c r="X7" s="273">
        <v>6185613.856653668</v>
      </c>
      <c r="Y7" s="273">
        <v>6092242.0453313775</v>
      </c>
      <c r="Z7" s="273">
        <v>6196243.820180811</v>
      </c>
      <c r="AA7" s="273">
        <v>6349266.5779728666</v>
      </c>
      <c r="AB7" s="273">
        <v>6446577.1713318042</v>
      </c>
      <c r="AC7" s="273">
        <v>6361931.9881883822</v>
      </c>
      <c r="AD7" s="273">
        <v>6442098</v>
      </c>
      <c r="AE7" s="273">
        <v>6590336</v>
      </c>
      <c r="AF7" s="273">
        <v>6659864</v>
      </c>
      <c r="AG7" s="316">
        <v>2.2999999999999998</v>
      </c>
      <c r="AH7" s="316">
        <v>1.1000000000000001</v>
      </c>
    </row>
    <row r="8" spans="1:47">
      <c r="A8" s="329" t="s">
        <v>318</v>
      </c>
      <c r="B8" s="253" t="s">
        <v>26</v>
      </c>
      <c r="C8" s="253">
        <v>3295493</v>
      </c>
      <c r="D8" s="253">
        <v>3244932</v>
      </c>
      <c r="E8" s="253">
        <v>3218925</v>
      </c>
      <c r="F8" s="253">
        <v>3179225</v>
      </c>
      <c r="G8" s="253">
        <v>3117638</v>
      </c>
      <c r="H8" s="253">
        <v>3407337</v>
      </c>
      <c r="I8" s="253">
        <v>3432588</v>
      </c>
      <c r="J8" s="253">
        <v>3244686</v>
      </c>
      <c r="K8" s="253">
        <v>2966663</v>
      </c>
      <c r="L8" s="253">
        <v>2830471</v>
      </c>
      <c r="M8" s="253">
        <v>2924190</v>
      </c>
      <c r="N8" s="253">
        <v>2889916</v>
      </c>
      <c r="O8" s="253">
        <v>2822870</v>
      </c>
      <c r="P8" s="253">
        <v>2845675</v>
      </c>
      <c r="Q8" s="253">
        <v>2884172</v>
      </c>
      <c r="R8" s="253">
        <v>2998222</v>
      </c>
      <c r="S8" s="273">
        <v>3044431</v>
      </c>
      <c r="T8" s="273">
        <v>3065743</v>
      </c>
      <c r="U8" s="273">
        <v>2927583</v>
      </c>
      <c r="V8" s="273">
        <v>2797433</v>
      </c>
      <c r="W8" s="273">
        <v>3062696</v>
      </c>
      <c r="X8" s="273">
        <v>3061628</v>
      </c>
      <c r="Y8" s="273">
        <v>2978481</v>
      </c>
      <c r="Z8" s="273">
        <v>3084636</v>
      </c>
      <c r="AA8" s="273">
        <v>3119428</v>
      </c>
      <c r="AB8" s="273">
        <v>3211132</v>
      </c>
      <c r="AC8" s="273">
        <v>3195144</v>
      </c>
      <c r="AD8" s="273">
        <v>3462288</v>
      </c>
      <c r="AE8" s="273">
        <v>3557241</v>
      </c>
      <c r="AF8" s="273">
        <v>3680098</v>
      </c>
      <c r="AG8" s="316">
        <v>2.7</v>
      </c>
      <c r="AH8" s="316">
        <v>3.5</v>
      </c>
    </row>
    <row r="9" spans="1:47">
      <c r="A9" s="329">
        <v>2</v>
      </c>
      <c r="B9" s="253" t="s">
        <v>27</v>
      </c>
      <c r="C9" s="253">
        <v>1662695</v>
      </c>
      <c r="D9" s="253">
        <v>1683738</v>
      </c>
      <c r="E9" s="253">
        <v>1689608</v>
      </c>
      <c r="F9" s="253">
        <v>1726523</v>
      </c>
      <c r="G9" s="253">
        <v>1640145</v>
      </c>
      <c r="H9" s="253">
        <v>1810672</v>
      </c>
      <c r="I9" s="253">
        <v>1840292</v>
      </c>
      <c r="J9" s="253">
        <v>1859389</v>
      </c>
      <c r="K9" s="253">
        <v>1815299</v>
      </c>
      <c r="L9" s="253">
        <v>1761879</v>
      </c>
      <c r="M9" s="253">
        <v>1797958</v>
      </c>
      <c r="N9" s="253">
        <v>1752987</v>
      </c>
      <c r="O9" s="253">
        <v>1712911</v>
      </c>
      <c r="P9" s="253">
        <v>1749188</v>
      </c>
      <c r="Q9" s="253">
        <v>1784065</v>
      </c>
      <c r="R9" s="253">
        <v>1858810</v>
      </c>
      <c r="S9" s="273">
        <v>1875341</v>
      </c>
      <c r="T9" s="273">
        <v>1858753</v>
      </c>
      <c r="U9" s="273">
        <v>1764285</v>
      </c>
      <c r="V9" s="273">
        <v>1692078</v>
      </c>
      <c r="W9" s="273">
        <v>1790336</v>
      </c>
      <c r="X9" s="273">
        <v>1849758</v>
      </c>
      <c r="Y9" s="273">
        <v>1873324</v>
      </c>
      <c r="Z9" s="273">
        <v>1898987</v>
      </c>
      <c r="AA9" s="273">
        <v>1907652</v>
      </c>
      <c r="AB9" s="273">
        <v>1934110</v>
      </c>
      <c r="AC9" s="273">
        <v>1995074</v>
      </c>
      <c r="AD9" s="273">
        <v>2150355</v>
      </c>
      <c r="AE9" s="273">
        <v>2166930</v>
      </c>
      <c r="AF9" s="273">
        <v>2256345</v>
      </c>
      <c r="AG9" s="316">
        <v>0.8</v>
      </c>
      <c r="AH9" s="316">
        <v>4.0999999999999996</v>
      </c>
    </row>
    <row r="10" spans="1:47">
      <c r="A10" s="329">
        <v>3</v>
      </c>
      <c r="B10" s="253" t="s">
        <v>28</v>
      </c>
      <c r="C10" s="253">
        <v>2517320</v>
      </c>
      <c r="D10" s="253">
        <v>2587911</v>
      </c>
      <c r="E10" s="253">
        <v>2507298</v>
      </c>
      <c r="F10" s="253">
        <v>2526479</v>
      </c>
      <c r="G10" s="253">
        <v>2473573</v>
      </c>
      <c r="H10" s="253">
        <v>2668012</v>
      </c>
      <c r="I10" s="253">
        <v>2712525</v>
      </c>
      <c r="J10" s="253">
        <v>2700545</v>
      </c>
      <c r="K10" s="253">
        <v>2557105</v>
      </c>
      <c r="L10" s="253">
        <v>2531666</v>
      </c>
      <c r="M10" s="253">
        <v>2597590</v>
      </c>
      <c r="N10" s="253">
        <v>2429194</v>
      </c>
      <c r="O10" s="253">
        <v>2501954</v>
      </c>
      <c r="P10" s="253">
        <v>2548675</v>
      </c>
      <c r="Q10" s="253">
        <v>2570772</v>
      </c>
      <c r="R10" s="253">
        <v>2654911</v>
      </c>
      <c r="S10" s="273">
        <v>2742541</v>
      </c>
      <c r="T10" s="273">
        <v>2761210</v>
      </c>
      <c r="U10" s="273">
        <v>2735490</v>
      </c>
      <c r="V10" s="273">
        <v>2374455</v>
      </c>
      <c r="W10" s="273">
        <v>2526779</v>
      </c>
      <c r="X10" s="273">
        <v>2470699</v>
      </c>
      <c r="Y10" s="273">
        <v>2607146</v>
      </c>
      <c r="Z10" s="273">
        <v>2668046</v>
      </c>
      <c r="AA10" s="273">
        <v>2711013</v>
      </c>
      <c r="AB10" s="273">
        <v>2741547</v>
      </c>
      <c r="AC10" s="273">
        <v>2680800</v>
      </c>
      <c r="AD10" s="273">
        <v>2796370</v>
      </c>
      <c r="AE10" s="273">
        <v>2781002</v>
      </c>
      <c r="AF10" s="273">
        <v>2825674</v>
      </c>
      <c r="AG10" s="316">
        <v>-0.5</v>
      </c>
      <c r="AH10" s="316">
        <v>1.6</v>
      </c>
    </row>
    <row r="11" spans="1:47">
      <c r="A11" s="329">
        <v>4</v>
      </c>
      <c r="B11" s="253" t="s">
        <v>29</v>
      </c>
      <c r="C11" s="253">
        <v>994875</v>
      </c>
      <c r="D11" s="253">
        <v>1026170</v>
      </c>
      <c r="E11" s="253">
        <v>1011982</v>
      </c>
      <c r="F11" s="253">
        <v>1065241</v>
      </c>
      <c r="G11" s="253">
        <v>1067459</v>
      </c>
      <c r="H11" s="253">
        <v>1119763</v>
      </c>
      <c r="I11" s="253">
        <v>1169297</v>
      </c>
      <c r="J11" s="253">
        <v>1149380</v>
      </c>
      <c r="K11" s="253">
        <v>1114850</v>
      </c>
      <c r="L11" s="253">
        <v>1144873</v>
      </c>
      <c r="M11" s="253">
        <v>1154821</v>
      </c>
      <c r="N11" s="253">
        <v>1139753</v>
      </c>
      <c r="O11" s="253">
        <v>1129022</v>
      </c>
      <c r="P11" s="253">
        <v>1135851</v>
      </c>
      <c r="Q11" s="253">
        <v>1139462</v>
      </c>
      <c r="R11" s="253">
        <v>1163868</v>
      </c>
      <c r="S11" s="273">
        <v>1087154</v>
      </c>
      <c r="T11" s="273">
        <v>1076988</v>
      </c>
      <c r="U11" s="273">
        <v>1054808</v>
      </c>
      <c r="V11" s="273">
        <v>1024428</v>
      </c>
      <c r="W11" s="273">
        <v>1064956</v>
      </c>
      <c r="X11" s="273">
        <v>1093778</v>
      </c>
      <c r="Y11" s="273">
        <v>1065233</v>
      </c>
      <c r="Z11" s="273">
        <v>1091078</v>
      </c>
      <c r="AA11" s="273">
        <v>1098740</v>
      </c>
      <c r="AB11" s="273">
        <v>1085538</v>
      </c>
      <c r="AC11" s="273">
        <v>1121814</v>
      </c>
      <c r="AD11" s="273">
        <v>1036314</v>
      </c>
      <c r="AE11" s="273">
        <v>1031666</v>
      </c>
      <c r="AF11" s="273">
        <v>1046737</v>
      </c>
      <c r="AG11" s="316">
        <v>-0.4</v>
      </c>
      <c r="AH11" s="316">
        <v>1.5</v>
      </c>
    </row>
    <row r="12" spans="1:47">
      <c r="A12" s="329">
        <v>5</v>
      </c>
      <c r="B12" s="253" t="s">
        <v>30</v>
      </c>
      <c r="C12" s="253">
        <v>2517328</v>
      </c>
      <c r="D12" s="253">
        <v>2586757</v>
      </c>
      <c r="E12" s="253">
        <v>2642134</v>
      </c>
      <c r="F12" s="253">
        <v>2615806</v>
      </c>
      <c r="G12" s="253">
        <v>2557534</v>
      </c>
      <c r="H12" s="253">
        <v>2633951</v>
      </c>
      <c r="I12" s="253">
        <v>2705805</v>
      </c>
      <c r="J12" s="253">
        <v>2659852</v>
      </c>
      <c r="K12" s="253">
        <v>2558071</v>
      </c>
      <c r="L12" s="253">
        <v>2463080</v>
      </c>
      <c r="M12" s="253">
        <v>2504580</v>
      </c>
      <c r="N12" s="253">
        <v>2427698</v>
      </c>
      <c r="O12" s="253">
        <v>2393277</v>
      </c>
      <c r="P12" s="253">
        <v>2424962</v>
      </c>
      <c r="Q12" s="253">
        <v>2469002</v>
      </c>
      <c r="R12" s="253">
        <v>2518709</v>
      </c>
      <c r="S12" s="273">
        <v>2449814</v>
      </c>
      <c r="T12" s="273">
        <v>2407739</v>
      </c>
      <c r="U12" s="273">
        <v>2445024</v>
      </c>
      <c r="V12" s="273">
        <v>2152927</v>
      </c>
      <c r="W12" s="273">
        <v>2358740</v>
      </c>
      <c r="X12" s="273">
        <v>2363777</v>
      </c>
      <c r="Y12" s="273">
        <v>2288843</v>
      </c>
      <c r="Z12" s="273">
        <v>2406327</v>
      </c>
      <c r="AA12" s="273">
        <v>2464472</v>
      </c>
      <c r="AB12" s="273">
        <v>2476230</v>
      </c>
      <c r="AC12" s="273">
        <v>2526031</v>
      </c>
      <c r="AD12" s="273">
        <v>2339016</v>
      </c>
      <c r="AE12" s="273">
        <v>2389502</v>
      </c>
      <c r="AF12" s="273">
        <v>2409054</v>
      </c>
      <c r="AG12" s="316">
        <v>2.2000000000000002</v>
      </c>
      <c r="AH12" s="316">
        <v>0.8</v>
      </c>
    </row>
    <row r="13" spans="1:47">
      <c r="A13" s="329">
        <v>6</v>
      </c>
      <c r="B13" s="253" t="s">
        <v>31</v>
      </c>
      <c r="C13" s="253">
        <v>891486</v>
      </c>
      <c r="D13" s="253">
        <v>944131</v>
      </c>
      <c r="E13" s="253">
        <v>926151</v>
      </c>
      <c r="F13" s="253">
        <v>983577</v>
      </c>
      <c r="G13" s="253">
        <v>997879</v>
      </c>
      <c r="H13" s="253">
        <v>1068513</v>
      </c>
      <c r="I13" s="253">
        <v>1080117</v>
      </c>
      <c r="J13" s="253">
        <v>1055069</v>
      </c>
      <c r="K13" s="253">
        <v>1037989</v>
      </c>
      <c r="L13" s="253">
        <v>1067910</v>
      </c>
      <c r="M13" s="253">
        <v>1070674</v>
      </c>
      <c r="N13" s="253">
        <v>997082</v>
      </c>
      <c r="O13" s="253">
        <v>1003921</v>
      </c>
      <c r="P13" s="253">
        <v>986449</v>
      </c>
      <c r="Q13" s="253">
        <v>978114</v>
      </c>
      <c r="R13" s="253">
        <v>975112</v>
      </c>
      <c r="S13" s="273">
        <v>948964</v>
      </c>
      <c r="T13" s="273">
        <v>936848</v>
      </c>
      <c r="U13" s="273">
        <v>888773</v>
      </c>
      <c r="V13" s="273">
        <v>856859</v>
      </c>
      <c r="W13" s="273">
        <v>905848</v>
      </c>
      <c r="X13" s="273">
        <v>919633</v>
      </c>
      <c r="Y13" s="273">
        <v>914812</v>
      </c>
      <c r="Z13" s="273">
        <v>903811</v>
      </c>
      <c r="AA13" s="273">
        <v>938078</v>
      </c>
      <c r="AB13" s="273">
        <v>942450</v>
      </c>
      <c r="AC13" s="273">
        <v>937353</v>
      </c>
      <c r="AD13" s="273">
        <v>896022</v>
      </c>
      <c r="AE13" s="273">
        <v>900090</v>
      </c>
      <c r="AF13" s="273">
        <v>920851</v>
      </c>
      <c r="AG13" s="316">
        <v>0.5</v>
      </c>
      <c r="AH13" s="316">
        <v>2.2999999999999998</v>
      </c>
    </row>
    <row r="14" spans="1:47">
      <c r="A14" s="329">
        <v>7</v>
      </c>
      <c r="B14" s="253" t="s">
        <v>32</v>
      </c>
      <c r="C14" s="253">
        <v>581752</v>
      </c>
      <c r="D14" s="253">
        <v>592994</v>
      </c>
      <c r="E14" s="253">
        <v>608019</v>
      </c>
      <c r="F14" s="253">
        <v>644647</v>
      </c>
      <c r="G14" s="253">
        <v>626392</v>
      </c>
      <c r="H14" s="253">
        <v>660159</v>
      </c>
      <c r="I14" s="253">
        <v>691636</v>
      </c>
      <c r="J14" s="253">
        <v>703527</v>
      </c>
      <c r="K14" s="253">
        <v>699310</v>
      </c>
      <c r="L14" s="253">
        <v>697424</v>
      </c>
      <c r="M14" s="253">
        <v>703303</v>
      </c>
      <c r="N14" s="253">
        <v>674476</v>
      </c>
      <c r="O14" s="253">
        <v>706258</v>
      </c>
      <c r="P14" s="253">
        <v>679093</v>
      </c>
      <c r="Q14" s="253">
        <v>673617</v>
      </c>
      <c r="R14" s="253">
        <v>666460</v>
      </c>
      <c r="S14" s="273">
        <v>610614</v>
      </c>
      <c r="T14" s="273">
        <v>607291</v>
      </c>
      <c r="U14" s="273">
        <v>570247</v>
      </c>
      <c r="V14" s="273">
        <v>550522</v>
      </c>
      <c r="W14" s="273">
        <v>565220</v>
      </c>
      <c r="X14" s="273">
        <v>580077</v>
      </c>
      <c r="Y14" s="273">
        <v>576057</v>
      </c>
      <c r="Z14" s="273">
        <v>591749</v>
      </c>
      <c r="AA14" s="273">
        <v>604103</v>
      </c>
      <c r="AB14" s="273">
        <v>613445</v>
      </c>
      <c r="AC14" s="273">
        <v>591664</v>
      </c>
      <c r="AD14" s="273">
        <v>573466</v>
      </c>
      <c r="AE14" s="273">
        <v>570788</v>
      </c>
      <c r="AF14" s="273">
        <v>596078</v>
      </c>
      <c r="AG14" s="316">
        <v>-0.5</v>
      </c>
      <c r="AH14" s="316">
        <v>4.4000000000000004</v>
      </c>
    </row>
    <row r="15" spans="1:47">
      <c r="A15" s="329">
        <v>8</v>
      </c>
      <c r="B15" s="253" t="s">
        <v>33</v>
      </c>
      <c r="C15" s="253">
        <v>327297</v>
      </c>
      <c r="D15" s="253">
        <v>341159</v>
      </c>
      <c r="E15" s="253">
        <v>357195</v>
      </c>
      <c r="F15" s="253">
        <v>369258</v>
      </c>
      <c r="G15" s="253">
        <v>387328</v>
      </c>
      <c r="H15" s="253">
        <v>407762</v>
      </c>
      <c r="I15" s="253">
        <v>407629</v>
      </c>
      <c r="J15" s="253">
        <v>378945</v>
      </c>
      <c r="K15" s="253">
        <v>376194</v>
      </c>
      <c r="L15" s="253">
        <v>359657</v>
      </c>
      <c r="M15" s="253">
        <v>378601</v>
      </c>
      <c r="N15" s="253">
        <v>380068</v>
      </c>
      <c r="O15" s="253">
        <v>406849</v>
      </c>
      <c r="P15" s="253">
        <v>399915</v>
      </c>
      <c r="Q15" s="253">
        <v>391734</v>
      </c>
      <c r="R15" s="253">
        <v>395727</v>
      </c>
      <c r="S15" s="273">
        <v>391149</v>
      </c>
      <c r="T15" s="273">
        <v>390323</v>
      </c>
      <c r="U15" s="273">
        <v>357046</v>
      </c>
      <c r="V15" s="273">
        <v>340761</v>
      </c>
      <c r="W15" s="273">
        <v>353725</v>
      </c>
      <c r="X15" s="273">
        <v>349632</v>
      </c>
      <c r="Y15" s="273">
        <v>279503</v>
      </c>
      <c r="Z15" s="273">
        <v>368614</v>
      </c>
      <c r="AA15" s="273">
        <v>366420</v>
      </c>
      <c r="AB15" s="273">
        <v>380575</v>
      </c>
      <c r="AC15" s="273">
        <v>392340</v>
      </c>
      <c r="AD15" s="273">
        <v>349452</v>
      </c>
      <c r="AE15" s="273">
        <v>350886</v>
      </c>
      <c r="AF15" s="273">
        <v>367716</v>
      </c>
      <c r="AG15" s="316">
        <v>0.4</v>
      </c>
      <c r="AH15" s="316">
        <v>4.8</v>
      </c>
    </row>
    <row r="16" spans="1:47">
      <c r="A16" s="329">
        <v>9</v>
      </c>
      <c r="B16" s="253" t="s">
        <v>34</v>
      </c>
      <c r="C16" s="253">
        <v>496450</v>
      </c>
      <c r="D16" s="253">
        <v>512837</v>
      </c>
      <c r="E16" s="253">
        <v>514178</v>
      </c>
      <c r="F16" s="253">
        <v>544743</v>
      </c>
      <c r="G16" s="253">
        <v>542845</v>
      </c>
      <c r="H16" s="253">
        <v>556999</v>
      </c>
      <c r="I16" s="253">
        <v>566536</v>
      </c>
      <c r="J16" s="253">
        <v>585191</v>
      </c>
      <c r="K16" s="253">
        <v>556201</v>
      </c>
      <c r="L16" s="253">
        <v>548284</v>
      </c>
      <c r="M16" s="253">
        <v>550004</v>
      </c>
      <c r="N16" s="253">
        <v>535102</v>
      </c>
      <c r="O16" s="253">
        <v>564930</v>
      </c>
      <c r="P16" s="253">
        <v>534267</v>
      </c>
      <c r="Q16" s="253">
        <v>523271</v>
      </c>
      <c r="R16" s="253">
        <v>515691</v>
      </c>
      <c r="S16" s="273">
        <v>476948</v>
      </c>
      <c r="T16" s="273">
        <v>468807</v>
      </c>
      <c r="U16" s="273">
        <v>446077</v>
      </c>
      <c r="V16" s="273">
        <v>433814</v>
      </c>
      <c r="W16" s="273">
        <v>452400</v>
      </c>
      <c r="X16" s="273">
        <v>443680</v>
      </c>
      <c r="Y16" s="273">
        <v>434823</v>
      </c>
      <c r="Z16" s="273">
        <v>439504</v>
      </c>
      <c r="AA16" s="273">
        <v>463060</v>
      </c>
      <c r="AB16" s="273">
        <v>445386</v>
      </c>
      <c r="AC16" s="273">
        <v>436383</v>
      </c>
      <c r="AD16" s="273">
        <v>439565</v>
      </c>
      <c r="AE16" s="273">
        <v>434148</v>
      </c>
      <c r="AF16" s="273">
        <v>450613</v>
      </c>
      <c r="AG16" s="316">
        <v>-1.2</v>
      </c>
      <c r="AH16" s="316">
        <v>3.8</v>
      </c>
    </row>
    <row r="17" spans="1:34">
      <c r="A17" s="259"/>
      <c r="B17" s="317"/>
      <c r="C17" s="253" t="s">
        <v>159</v>
      </c>
      <c r="D17" s="253" t="s">
        <v>159</v>
      </c>
      <c r="E17" s="253" t="s">
        <v>159</v>
      </c>
      <c r="F17" s="253" t="s">
        <v>159</v>
      </c>
      <c r="G17" s="253" t="s">
        <v>159</v>
      </c>
      <c r="H17" s="253" t="s">
        <v>211</v>
      </c>
      <c r="I17" s="253" t="s">
        <v>159</v>
      </c>
      <c r="J17" s="253" t="s">
        <v>159</v>
      </c>
      <c r="K17" s="253" t="s">
        <v>159</v>
      </c>
      <c r="L17" s="253" t="s">
        <v>159</v>
      </c>
      <c r="M17" s="253" t="s">
        <v>159</v>
      </c>
      <c r="N17" s="253"/>
      <c r="O17" s="253"/>
      <c r="P17" s="253"/>
      <c r="Q17" s="253"/>
      <c r="R17" s="253"/>
      <c r="S17" s="273"/>
      <c r="T17" s="273"/>
      <c r="U17" s="273"/>
      <c r="V17" s="273"/>
      <c r="W17" s="273"/>
      <c r="X17" s="273"/>
      <c r="Y17" s="273"/>
      <c r="Z17" s="273"/>
      <c r="AA17" s="273"/>
      <c r="AB17" s="273"/>
      <c r="AC17" s="273"/>
      <c r="AD17" s="273"/>
      <c r="AE17" s="273"/>
      <c r="AF17" s="273"/>
      <c r="AG17" s="316" t="s">
        <v>159</v>
      </c>
      <c r="AH17" s="316"/>
    </row>
    <row r="18" spans="1:34">
      <c r="A18" s="262">
        <v>100</v>
      </c>
      <c r="B18" s="317" t="s">
        <v>25</v>
      </c>
      <c r="C18" s="253">
        <v>6351099</v>
      </c>
      <c r="D18" s="253">
        <v>6480473</v>
      </c>
      <c r="E18" s="253">
        <v>6588232</v>
      </c>
      <c r="F18" s="253">
        <v>6740215</v>
      </c>
      <c r="G18" s="253">
        <v>6556000</v>
      </c>
      <c r="H18" s="253">
        <v>6895187</v>
      </c>
      <c r="I18" s="253">
        <v>7126232</v>
      </c>
      <c r="J18" s="253">
        <v>6857399</v>
      </c>
      <c r="K18" s="253">
        <v>6666706</v>
      </c>
      <c r="L18" s="253">
        <v>6618114</v>
      </c>
      <c r="M18" s="253">
        <v>6699488</v>
      </c>
      <c r="N18" s="253">
        <v>6558112</v>
      </c>
      <c r="O18" s="253">
        <v>5902716</v>
      </c>
      <c r="P18" s="253">
        <v>5981080</v>
      </c>
      <c r="Q18" s="253">
        <v>6027118</v>
      </c>
      <c r="R18" s="253">
        <v>6154327</v>
      </c>
      <c r="S18" s="273">
        <v>6067579.8033241481</v>
      </c>
      <c r="T18" s="273">
        <v>6074903.0500728264</v>
      </c>
      <c r="U18" s="273">
        <v>5876251.9628165439</v>
      </c>
      <c r="V18" s="273">
        <v>5767150.7100770362</v>
      </c>
      <c r="W18" s="273">
        <v>6206255.3127733544</v>
      </c>
      <c r="X18" s="273">
        <v>6185613.856653668</v>
      </c>
      <c r="Y18" s="273">
        <v>6092242.0453313775</v>
      </c>
      <c r="Z18" s="273">
        <v>6196243.820180811</v>
      </c>
      <c r="AA18" s="273">
        <v>6349266.5779728666</v>
      </c>
      <c r="AB18" s="273">
        <v>6446577.1713318042</v>
      </c>
      <c r="AC18" s="273">
        <v>6361931.9881883822</v>
      </c>
      <c r="AD18" s="273">
        <v>6442098</v>
      </c>
      <c r="AE18" s="273">
        <v>6590336</v>
      </c>
      <c r="AF18" s="273">
        <v>6659864</v>
      </c>
      <c r="AG18" s="316">
        <v>2.2999999999999998</v>
      </c>
      <c r="AH18" s="316">
        <v>1.1000000000000001</v>
      </c>
    </row>
    <row r="19" spans="1:34">
      <c r="A19" s="259">
        <v>1</v>
      </c>
      <c r="B19" s="318" t="s">
        <v>116</v>
      </c>
      <c r="C19" s="253">
        <v>3295493</v>
      </c>
      <c r="D19" s="253">
        <v>3244932</v>
      </c>
      <c r="E19" s="253">
        <v>3218925</v>
      </c>
      <c r="F19" s="253">
        <v>3179225</v>
      </c>
      <c r="G19" s="253">
        <v>3117638</v>
      </c>
      <c r="H19" s="253">
        <v>3407337</v>
      </c>
      <c r="I19" s="253">
        <v>3432588</v>
      </c>
      <c r="J19" s="253">
        <v>3244686</v>
      </c>
      <c r="K19" s="253">
        <v>2966663</v>
      </c>
      <c r="L19" s="253">
        <v>2830471</v>
      </c>
      <c r="M19" s="253">
        <v>2924190</v>
      </c>
      <c r="N19" s="253">
        <v>2889916</v>
      </c>
      <c r="O19" s="253">
        <v>2822870</v>
      </c>
      <c r="P19" s="253">
        <v>2845675</v>
      </c>
      <c r="Q19" s="253">
        <v>2884172</v>
      </c>
      <c r="R19" s="253">
        <v>2998222</v>
      </c>
      <c r="S19" s="273">
        <v>3044431</v>
      </c>
      <c r="T19" s="273">
        <v>3065743</v>
      </c>
      <c r="U19" s="273">
        <v>2927583</v>
      </c>
      <c r="V19" s="273">
        <v>2797433</v>
      </c>
      <c r="W19" s="273">
        <v>3062696</v>
      </c>
      <c r="X19" s="273">
        <v>3061628</v>
      </c>
      <c r="Y19" s="273">
        <v>2978481</v>
      </c>
      <c r="Z19" s="273">
        <v>3084636</v>
      </c>
      <c r="AA19" s="273">
        <v>3119428</v>
      </c>
      <c r="AB19" s="273">
        <v>3211132</v>
      </c>
      <c r="AC19" s="273">
        <v>3195144</v>
      </c>
      <c r="AD19" s="273">
        <v>3462288</v>
      </c>
      <c r="AE19" s="273">
        <v>3557241</v>
      </c>
      <c r="AF19" s="273">
        <v>3680098</v>
      </c>
      <c r="AG19" s="316">
        <v>2.7</v>
      </c>
      <c r="AH19" s="316">
        <v>3.5</v>
      </c>
    </row>
    <row r="20" spans="1:34">
      <c r="A20" s="262">
        <v>202</v>
      </c>
      <c r="B20" s="319" t="s">
        <v>117</v>
      </c>
      <c r="C20" s="253">
        <v>1971824</v>
      </c>
      <c r="D20" s="253">
        <v>1957741</v>
      </c>
      <c r="E20" s="253">
        <v>1950802</v>
      </c>
      <c r="F20" s="253">
        <v>1948803</v>
      </c>
      <c r="G20" s="253">
        <v>1912004</v>
      </c>
      <c r="H20" s="253">
        <v>1967884</v>
      </c>
      <c r="I20" s="253">
        <v>1963997</v>
      </c>
      <c r="J20" s="253">
        <v>1871644</v>
      </c>
      <c r="K20" s="253">
        <v>1684113</v>
      </c>
      <c r="L20" s="253">
        <v>1585266</v>
      </c>
      <c r="M20" s="253">
        <v>1653828</v>
      </c>
      <c r="N20" s="253">
        <v>1616946</v>
      </c>
      <c r="O20" s="253">
        <v>1497381</v>
      </c>
      <c r="P20" s="253">
        <v>1495733</v>
      </c>
      <c r="Q20" s="253">
        <v>1544484</v>
      </c>
      <c r="R20" s="253">
        <v>1646820</v>
      </c>
      <c r="S20" s="273">
        <v>1707152</v>
      </c>
      <c r="T20" s="273">
        <v>1712075</v>
      </c>
      <c r="U20" s="273">
        <v>1585091</v>
      </c>
      <c r="V20" s="273">
        <v>1498974</v>
      </c>
      <c r="W20" s="273">
        <v>1691502</v>
      </c>
      <c r="X20" s="273">
        <v>1671341</v>
      </c>
      <c r="Y20" s="273">
        <v>1599169</v>
      </c>
      <c r="Z20" s="273">
        <v>1628858</v>
      </c>
      <c r="AA20" s="273">
        <v>1668457</v>
      </c>
      <c r="AB20" s="273">
        <v>1712089</v>
      </c>
      <c r="AC20" s="273">
        <v>1744514</v>
      </c>
      <c r="AD20" s="273">
        <v>1761329</v>
      </c>
      <c r="AE20" s="273">
        <v>1814176</v>
      </c>
      <c r="AF20" s="273">
        <v>1848768</v>
      </c>
      <c r="AG20" s="316">
        <v>3</v>
      </c>
      <c r="AH20" s="316">
        <v>1.9</v>
      </c>
    </row>
    <row r="21" spans="1:34">
      <c r="A21" s="262">
        <v>204</v>
      </c>
      <c r="B21" s="319" t="s">
        <v>118</v>
      </c>
      <c r="C21" s="253">
        <v>1133439</v>
      </c>
      <c r="D21" s="253">
        <v>1109619</v>
      </c>
      <c r="E21" s="253">
        <v>1103731</v>
      </c>
      <c r="F21" s="253">
        <v>1066035</v>
      </c>
      <c r="G21" s="253">
        <v>1044830</v>
      </c>
      <c r="H21" s="253">
        <v>1238151</v>
      </c>
      <c r="I21" s="253">
        <v>1262293</v>
      </c>
      <c r="J21" s="253">
        <v>1190414</v>
      </c>
      <c r="K21" s="253">
        <v>1097209</v>
      </c>
      <c r="L21" s="253">
        <v>1067346</v>
      </c>
      <c r="M21" s="253">
        <v>1077867</v>
      </c>
      <c r="N21" s="253">
        <v>1077547</v>
      </c>
      <c r="O21" s="253">
        <v>1135299</v>
      </c>
      <c r="P21" s="253">
        <v>1158406</v>
      </c>
      <c r="Q21" s="253">
        <v>1142166</v>
      </c>
      <c r="R21" s="253">
        <v>1153025</v>
      </c>
      <c r="S21" s="273">
        <v>1142432</v>
      </c>
      <c r="T21" s="273">
        <v>1160745</v>
      </c>
      <c r="U21" s="273">
        <v>1154871</v>
      </c>
      <c r="V21" s="273">
        <v>1112030</v>
      </c>
      <c r="W21" s="273">
        <v>1171560</v>
      </c>
      <c r="X21" s="273">
        <v>1196054</v>
      </c>
      <c r="Y21" s="273">
        <v>1184219</v>
      </c>
      <c r="Z21" s="273">
        <v>1241064</v>
      </c>
      <c r="AA21" s="273">
        <v>1247888</v>
      </c>
      <c r="AB21" s="273">
        <v>1275626</v>
      </c>
      <c r="AC21" s="273">
        <v>1243882</v>
      </c>
      <c r="AD21" s="273">
        <v>1438139</v>
      </c>
      <c r="AE21" s="273">
        <v>1472551</v>
      </c>
      <c r="AF21" s="273">
        <v>1538887</v>
      </c>
      <c r="AG21" s="316">
        <v>2.4</v>
      </c>
      <c r="AH21" s="316">
        <v>4.5</v>
      </c>
    </row>
    <row r="22" spans="1:34">
      <c r="A22" s="262">
        <v>206</v>
      </c>
      <c r="B22" s="319" t="s">
        <v>119</v>
      </c>
      <c r="C22" s="253">
        <v>190230</v>
      </c>
      <c r="D22" s="253">
        <v>177572</v>
      </c>
      <c r="E22" s="253">
        <v>164392</v>
      </c>
      <c r="F22" s="253">
        <v>164387</v>
      </c>
      <c r="G22" s="253">
        <v>160804</v>
      </c>
      <c r="H22" s="253">
        <v>201302</v>
      </c>
      <c r="I22" s="253">
        <v>206298</v>
      </c>
      <c r="J22" s="253">
        <v>182628</v>
      </c>
      <c r="K22" s="253">
        <v>185341</v>
      </c>
      <c r="L22" s="253">
        <v>177859</v>
      </c>
      <c r="M22" s="253">
        <v>192495</v>
      </c>
      <c r="N22" s="253">
        <v>195423</v>
      </c>
      <c r="O22" s="253">
        <v>190190</v>
      </c>
      <c r="P22" s="253">
        <v>191536</v>
      </c>
      <c r="Q22" s="253">
        <v>197522</v>
      </c>
      <c r="R22" s="253">
        <v>198377</v>
      </c>
      <c r="S22" s="273">
        <v>194847</v>
      </c>
      <c r="T22" s="273">
        <v>192923</v>
      </c>
      <c r="U22" s="273">
        <v>187621</v>
      </c>
      <c r="V22" s="273">
        <v>186429</v>
      </c>
      <c r="W22" s="273">
        <v>199634</v>
      </c>
      <c r="X22" s="273">
        <v>194233</v>
      </c>
      <c r="Y22" s="273">
        <v>195093</v>
      </c>
      <c r="Z22" s="273">
        <v>214714</v>
      </c>
      <c r="AA22" s="273">
        <v>203083</v>
      </c>
      <c r="AB22" s="273">
        <v>223417</v>
      </c>
      <c r="AC22" s="273">
        <v>206748</v>
      </c>
      <c r="AD22" s="273">
        <v>262820</v>
      </c>
      <c r="AE22" s="273">
        <v>270514</v>
      </c>
      <c r="AF22" s="273">
        <v>292443</v>
      </c>
      <c r="AG22" s="316">
        <v>2.9</v>
      </c>
      <c r="AH22" s="316">
        <v>8.1</v>
      </c>
    </row>
    <row r="23" spans="1:34">
      <c r="A23" s="259">
        <v>2</v>
      </c>
      <c r="B23" s="318" t="s">
        <v>120</v>
      </c>
      <c r="C23" s="253">
        <v>1662695</v>
      </c>
      <c r="D23" s="253">
        <v>1683738</v>
      </c>
      <c r="E23" s="253">
        <v>1689608</v>
      </c>
      <c r="F23" s="253">
        <v>1726523</v>
      </c>
      <c r="G23" s="253">
        <v>1640145</v>
      </c>
      <c r="H23" s="253">
        <v>1810672</v>
      </c>
      <c r="I23" s="253">
        <v>1840292</v>
      </c>
      <c r="J23" s="253">
        <v>1859389</v>
      </c>
      <c r="K23" s="253">
        <v>1815299</v>
      </c>
      <c r="L23" s="253">
        <v>1761879</v>
      </c>
      <c r="M23" s="253">
        <v>1797958</v>
      </c>
      <c r="N23" s="253">
        <v>1752987</v>
      </c>
      <c r="O23" s="253">
        <v>1712911</v>
      </c>
      <c r="P23" s="253">
        <v>1749188</v>
      </c>
      <c r="Q23" s="253">
        <v>1784065</v>
      </c>
      <c r="R23" s="253">
        <v>1858810</v>
      </c>
      <c r="S23" s="273">
        <v>1875341</v>
      </c>
      <c r="T23" s="273">
        <v>1858753</v>
      </c>
      <c r="U23" s="273">
        <v>1764285</v>
      </c>
      <c r="V23" s="273">
        <v>1692078</v>
      </c>
      <c r="W23" s="273">
        <v>1790336</v>
      </c>
      <c r="X23" s="273">
        <v>1849758</v>
      </c>
      <c r="Y23" s="273">
        <v>1873324</v>
      </c>
      <c r="Z23" s="273">
        <v>1898987</v>
      </c>
      <c r="AA23" s="273">
        <v>1907652</v>
      </c>
      <c r="AB23" s="273">
        <v>1934110</v>
      </c>
      <c r="AC23" s="273">
        <v>1995074</v>
      </c>
      <c r="AD23" s="273">
        <v>2150355</v>
      </c>
      <c r="AE23" s="273">
        <v>2166930</v>
      </c>
      <c r="AF23" s="273">
        <v>2256345</v>
      </c>
      <c r="AG23" s="316">
        <v>0.8</v>
      </c>
      <c r="AH23" s="316">
        <v>4.0999999999999996</v>
      </c>
    </row>
    <row r="24" spans="1:34">
      <c r="A24" s="262">
        <v>207</v>
      </c>
      <c r="B24" s="319" t="s">
        <v>121</v>
      </c>
      <c r="C24" s="253">
        <v>662455</v>
      </c>
      <c r="D24" s="253">
        <v>672247</v>
      </c>
      <c r="E24" s="253">
        <v>656543</v>
      </c>
      <c r="F24" s="253">
        <v>650912</v>
      </c>
      <c r="G24" s="253">
        <v>600576</v>
      </c>
      <c r="H24" s="253">
        <v>653436</v>
      </c>
      <c r="I24" s="253">
        <v>660842</v>
      </c>
      <c r="J24" s="253">
        <v>638456</v>
      </c>
      <c r="K24" s="253">
        <v>612247</v>
      </c>
      <c r="L24" s="253">
        <v>584072</v>
      </c>
      <c r="M24" s="253">
        <v>589715</v>
      </c>
      <c r="N24" s="253">
        <v>580121</v>
      </c>
      <c r="O24" s="253">
        <v>541843</v>
      </c>
      <c r="P24" s="253">
        <v>555177</v>
      </c>
      <c r="Q24" s="253">
        <v>592571</v>
      </c>
      <c r="R24" s="253">
        <v>646968</v>
      </c>
      <c r="S24" s="273">
        <v>655933</v>
      </c>
      <c r="T24" s="273">
        <v>651401</v>
      </c>
      <c r="U24" s="273">
        <v>589452</v>
      </c>
      <c r="V24" s="273">
        <v>538905</v>
      </c>
      <c r="W24" s="273">
        <v>591666</v>
      </c>
      <c r="X24" s="273">
        <v>619893</v>
      </c>
      <c r="Y24" s="273">
        <v>610319</v>
      </c>
      <c r="Z24" s="273">
        <v>634667</v>
      </c>
      <c r="AA24" s="273">
        <v>647340</v>
      </c>
      <c r="AB24" s="273">
        <v>646615</v>
      </c>
      <c r="AC24" s="273">
        <v>673328</v>
      </c>
      <c r="AD24" s="273">
        <v>725452</v>
      </c>
      <c r="AE24" s="273">
        <v>734001</v>
      </c>
      <c r="AF24" s="273">
        <v>746214</v>
      </c>
      <c r="AG24" s="316">
        <v>1.2</v>
      </c>
      <c r="AH24" s="316">
        <v>1.7</v>
      </c>
    </row>
    <row r="25" spans="1:34">
      <c r="A25" s="262">
        <v>214</v>
      </c>
      <c r="B25" s="319" t="s">
        <v>122</v>
      </c>
      <c r="C25" s="253">
        <v>465334</v>
      </c>
      <c r="D25" s="253">
        <v>427510</v>
      </c>
      <c r="E25" s="253">
        <v>420818</v>
      </c>
      <c r="F25" s="253">
        <v>452687</v>
      </c>
      <c r="G25" s="253">
        <v>418694</v>
      </c>
      <c r="H25" s="253">
        <v>486659</v>
      </c>
      <c r="I25" s="253">
        <v>484561</v>
      </c>
      <c r="J25" s="253">
        <v>471504</v>
      </c>
      <c r="K25" s="253">
        <v>452575</v>
      </c>
      <c r="L25" s="253">
        <v>458867</v>
      </c>
      <c r="M25" s="253">
        <v>457351</v>
      </c>
      <c r="N25" s="253">
        <v>437879</v>
      </c>
      <c r="O25" s="253">
        <v>424120</v>
      </c>
      <c r="P25" s="253">
        <v>443702</v>
      </c>
      <c r="Q25" s="253">
        <v>442046</v>
      </c>
      <c r="R25" s="253">
        <v>447748</v>
      </c>
      <c r="S25" s="273">
        <v>452432</v>
      </c>
      <c r="T25" s="273">
        <v>429823</v>
      </c>
      <c r="U25" s="273">
        <v>420520</v>
      </c>
      <c r="V25" s="273">
        <v>425795</v>
      </c>
      <c r="W25" s="273">
        <v>426110</v>
      </c>
      <c r="X25" s="273">
        <v>426069</v>
      </c>
      <c r="Y25" s="273">
        <v>428364</v>
      </c>
      <c r="Z25" s="273">
        <v>451727</v>
      </c>
      <c r="AA25" s="273">
        <v>452994</v>
      </c>
      <c r="AB25" s="273">
        <v>462467</v>
      </c>
      <c r="AC25" s="273">
        <v>454698</v>
      </c>
      <c r="AD25" s="273">
        <v>569651</v>
      </c>
      <c r="AE25" s="273">
        <v>569844</v>
      </c>
      <c r="AF25" s="273">
        <v>608689</v>
      </c>
      <c r="AG25" s="316">
        <v>0</v>
      </c>
      <c r="AH25" s="316">
        <v>6.8</v>
      </c>
    </row>
    <row r="26" spans="1:34">
      <c r="A26" s="262">
        <v>217</v>
      </c>
      <c r="B26" s="319" t="s">
        <v>123</v>
      </c>
      <c r="C26" s="253">
        <v>257275</v>
      </c>
      <c r="D26" s="253">
        <v>266327</v>
      </c>
      <c r="E26" s="253">
        <v>279555</v>
      </c>
      <c r="F26" s="253">
        <v>276621</v>
      </c>
      <c r="G26" s="253">
        <v>270300</v>
      </c>
      <c r="H26" s="253">
        <v>297757</v>
      </c>
      <c r="I26" s="253">
        <v>304689</v>
      </c>
      <c r="J26" s="253">
        <v>323448</v>
      </c>
      <c r="K26" s="253">
        <v>314158</v>
      </c>
      <c r="L26" s="253">
        <v>298653</v>
      </c>
      <c r="M26" s="253">
        <v>310804</v>
      </c>
      <c r="N26" s="253">
        <v>321235</v>
      </c>
      <c r="O26" s="253">
        <v>312394</v>
      </c>
      <c r="P26" s="253">
        <v>313936</v>
      </c>
      <c r="Q26" s="253">
        <v>311228</v>
      </c>
      <c r="R26" s="253">
        <v>318156</v>
      </c>
      <c r="S26" s="273">
        <v>303547</v>
      </c>
      <c r="T26" s="273">
        <v>310102</v>
      </c>
      <c r="U26" s="273">
        <v>297202</v>
      </c>
      <c r="V26" s="273">
        <v>292242</v>
      </c>
      <c r="W26" s="273">
        <v>307091</v>
      </c>
      <c r="X26" s="273">
        <v>312025</v>
      </c>
      <c r="Y26" s="273">
        <v>321578</v>
      </c>
      <c r="Z26" s="273">
        <v>321877</v>
      </c>
      <c r="AA26" s="273">
        <v>330749</v>
      </c>
      <c r="AB26" s="273">
        <v>328772</v>
      </c>
      <c r="AC26" s="273">
        <v>328104</v>
      </c>
      <c r="AD26" s="273">
        <v>379173</v>
      </c>
      <c r="AE26" s="273">
        <v>376663</v>
      </c>
      <c r="AF26" s="273">
        <v>400392</v>
      </c>
      <c r="AG26" s="316">
        <v>-0.7</v>
      </c>
      <c r="AH26" s="316">
        <v>6.3</v>
      </c>
    </row>
    <row r="27" spans="1:34">
      <c r="A27" s="262">
        <v>219</v>
      </c>
      <c r="B27" s="319" t="s">
        <v>124</v>
      </c>
      <c r="C27" s="253">
        <v>233588</v>
      </c>
      <c r="D27" s="253">
        <v>273159</v>
      </c>
      <c r="E27" s="253">
        <v>286550</v>
      </c>
      <c r="F27" s="253">
        <v>299928</v>
      </c>
      <c r="G27" s="253">
        <v>299313</v>
      </c>
      <c r="H27" s="253">
        <v>322101</v>
      </c>
      <c r="I27" s="253">
        <v>339298</v>
      </c>
      <c r="J27" s="253">
        <v>363619</v>
      </c>
      <c r="K27" s="253">
        <v>376858</v>
      </c>
      <c r="L27" s="253">
        <v>362749</v>
      </c>
      <c r="M27" s="253">
        <v>377344</v>
      </c>
      <c r="N27" s="253">
        <v>357439</v>
      </c>
      <c r="O27" s="253">
        <v>377236</v>
      </c>
      <c r="P27" s="253">
        <v>375499</v>
      </c>
      <c r="Q27" s="253">
        <v>383993</v>
      </c>
      <c r="R27" s="253">
        <v>385525</v>
      </c>
      <c r="S27" s="273">
        <v>401297</v>
      </c>
      <c r="T27" s="273">
        <v>409385</v>
      </c>
      <c r="U27" s="273">
        <v>400629</v>
      </c>
      <c r="V27" s="273">
        <v>379828</v>
      </c>
      <c r="W27" s="273">
        <v>408821</v>
      </c>
      <c r="X27" s="273">
        <v>432836</v>
      </c>
      <c r="Y27" s="273">
        <v>454834</v>
      </c>
      <c r="Z27" s="273">
        <v>429559</v>
      </c>
      <c r="AA27" s="273">
        <v>415007</v>
      </c>
      <c r="AB27" s="273">
        <v>433791</v>
      </c>
      <c r="AC27" s="273">
        <v>478927</v>
      </c>
      <c r="AD27" s="273">
        <v>398015</v>
      </c>
      <c r="AE27" s="273">
        <v>409678</v>
      </c>
      <c r="AF27" s="273">
        <v>417070</v>
      </c>
      <c r="AG27" s="316">
        <v>2.9</v>
      </c>
      <c r="AH27" s="316">
        <v>1.8</v>
      </c>
    </row>
    <row r="28" spans="1:34">
      <c r="A28" s="262">
        <v>301</v>
      </c>
      <c r="B28" s="319" t="s">
        <v>125</v>
      </c>
      <c r="C28" s="253">
        <v>44043</v>
      </c>
      <c r="D28" s="253">
        <v>44495</v>
      </c>
      <c r="E28" s="253">
        <v>46142</v>
      </c>
      <c r="F28" s="253">
        <v>46375</v>
      </c>
      <c r="G28" s="253">
        <v>51262</v>
      </c>
      <c r="H28" s="253">
        <v>50719</v>
      </c>
      <c r="I28" s="253">
        <v>50902</v>
      </c>
      <c r="J28" s="253">
        <v>62362</v>
      </c>
      <c r="K28" s="253">
        <v>59461</v>
      </c>
      <c r="L28" s="253">
        <v>57538</v>
      </c>
      <c r="M28" s="253">
        <v>62744</v>
      </c>
      <c r="N28" s="253">
        <v>56313</v>
      </c>
      <c r="O28" s="253">
        <v>57318</v>
      </c>
      <c r="P28" s="253">
        <v>60874</v>
      </c>
      <c r="Q28" s="253">
        <v>54227</v>
      </c>
      <c r="R28" s="253">
        <v>60413</v>
      </c>
      <c r="S28" s="273">
        <v>62132</v>
      </c>
      <c r="T28" s="273">
        <v>58042</v>
      </c>
      <c r="U28" s="273">
        <v>56482</v>
      </c>
      <c r="V28" s="273">
        <v>55308</v>
      </c>
      <c r="W28" s="273">
        <v>56648</v>
      </c>
      <c r="X28" s="273">
        <v>58935</v>
      </c>
      <c r="Y28" s="273">
        <v>58229</v>
      </c>
      <c r="Z28" s="273">
        <v>61157</v>
      </c>
      <c r="AA28" s="273">
        <v>61562</v>
      </c>
      <c r="AB28" s="273">
        <v>62465</v>
      </c>
      <c r="AC28" s="273">
        <v>60017</v>
      </c>
      <c r="AD28" s="273">
        <v>78064</v>
      </c>
      <c r="AE28" s="273">
        <v>76744</v>
      </c>
      <c r="AF28" s="273">
        <v>83980</v>
      </c>
      <c r="AG28" s="316">
        <v>-1.7</v>
      </c>
      <c r="AH28" s="316">
        <v>9.4</v>
      </c>
    </row>
    <row r="29" spans="1:34">
      <c r="A29" s="259">
        <v>3</v>
      </c>
      <c r="B29" s="318" t="s">
        <v>28</v>
      </c>
      <c r="C29" s="253">
        <v>2517320</v>
      </c>
      <c r="D29" s="253">
        <v>2587911</v>
      </c>
      <c r="E29" s="253">
        <v>2507298</v>
      </c>
      <c r="F29" s="253">
        <v>2526479</v>
      </c>
      <c r="G29" s="253">
        <v>2473573</v>
      </c>
      <c r="H29" s="253">
        <v>2668012</v>
      </c>
      <c r="I29" s="253">
        <v>2712525</v>
      </c>
      <c r="J29" s="253">
        <v>2700545</v>
      </c>
      <c r="K29" s="253">
        <v>2557105</v>
      </c>
      <c r="L29" s="253">
        <v>2531666</v>
      </c>
      <c r="M29" s="253">
        <v>2597590</v>
      </c>
      <c r="N29" s="253">
        <v>2429194</v>
      </c>
      <c r="O29" s="253">
        <v>2501954</v>
      </c>
      <c r="P29" s="253">
        <v>2548675</v>
      </c>
      <c r="Q29" s="253">
        <v>2570772</v>
      </c>
      <c r="R29" s="253">
        <v>2654911</v>
      </c>
      <c r="S29" s="273">
        <v>2742541</v>
      </c>
      <c r="T29" s="273">
        <v>2761210</v>
      </c>
      <c r="U29" s="273">
        <v>2735490</v>
      </c>
      <c r="V29" s="273">
        <v>2374455</v>
      </c>
      <c r="W29" s="273">
        <v>2526779</v>
      </c>
      <c r="X29" s="273">
        <v>2470699</v>
      </c>
      <c r="Y29" s="273">
        <v>2607146</v>
      </c>
      <c r="Z29" s="273">
        <v>2668046</v>
      </c>
      <c r="AA29" s="273">
        <v>2711013</v>
      </c>
      <c r="AB29" s="273">
        <v>2741547</v>
      </c>
      <c r="AC29" s="273">
        <v>2680800</v>
      </c>
      <c r="AD29" s="273">
        <v>2796370</v>
      </c>
      <c r="AE29" s="273">
        <v>2781002</v>
      </c>
      <c r="AF29" s="273">
        <v>2825674</v>
      </c>
      <c r="AG29" s="316">
        <v>-0.5</v>
      </c>
      <c r="AH29" s="316">
        <v>1.6</v>
      </c>
    </row>
    <row r="30" spans="1:34">
      <c r="A30" s="262">
        <v>203</v>
      </c>
      <c r="B30" s="319" t="s">
        <v>126</v>
      </c>
      <c r="C30" s="253">
        <v>1037505</v>
      </c>
      <c r="D30" s="253">
        <v>1056309</v>
      </c>
      <c r="E30" s="253">
        <v>996621</v>
      </c>
      <c r="F30" s="253">
        <v>1000600</v>
      </c>
      <c r="G30" s="253">
        <v>951447</v>
      </c>
      <c r="H30" s="253">
        <v>1050153</v>
      </c>
      <c r="I30" s="253">
        <v>1079518</v>
      </c>
      <c r="J30" s="253">
        <v>1045975</v>
      </c>
      <c r="K30" s="253">
        <v>973073</v>
      </c>
      <c r="L30" s="253">
        <v>949997</v>
      </c>
      <c r="M30" s="253">
        <v>997756</v>
      </c>
      <c r="N30" s="253">
        <v>948073</v>
      </c>
      <c r="O30" s="253">
        <v>987375</v>
      </c>
      <c r="P30" s="253">
        <v>1014412</v>
      </c>
      <c r="Q30" s="253">
        <v>1005538</v>
      </c>
      <c r="R30" s="253">
        <v>1024251</v>
      </c>
      <c r="S30" s="273">
        <v>1055703</v>
      </c>
      <c r="T30" s="273">
        <v>1061391</v>
      </c>
      <c r="U30" s="273">
        <v>1024715</v>
      </c>
      <c r="V30" s="273">
        <v>914119</v>
      </c>
      <c r="W30" s="273">
        <v>949746</v>
      </c>
      <c r="X30" s="273">
        <v>946699</v>
      </c>
      <c r="Y30" s="273">
        <v>1041622</v>
      </c>
      <c r="Z30" s="273">
        <v>1036316</v>
      </c>
      <c r="AA30" s="273">
        <v>1111176</v>
      </c>
      <c r="AB30" s="273">
        <v>1117523</v>
      </c>
      <c r="AC30" s="273">
        <v>1097113</v>
      </c>
      <c r="AD30" s="273">
        <v>1184389</v>
      </c>
      <c r="AE30" s="273">
        <v>1187063</v>
      </c>
      <c r="AF30" s="273">
        <v>1201386</v>
      </c>
      <c r="AG30" s="316">
        <v>0.2</v>
      </c>
      <c r="AH30" s="316">
        <v>1.2</v>
      </c>
    </row>
    <row r="31" spans="1:34">
      <c r="A31" s="262">
        <v>210</v>
      </c>
      <c r="B31" s="319" t="s">
        <v>127</v>
      </c>
      <c r="C31" s="253">
        <v>792893</v>
      </c>
      <c r="D31" s="253">
        <v>781171</v>
      </c>
      <c r="E31" s="253">
        <v>779523</v>
      </c>
      <c r="F31" s="253">
        <v>784347</v>
      </c>
      <c r="G31" s="253">
        <v>775164</v>
      </c>
      <c r="H31" s="253">
        <v>813463</v>
      </c>
      <c r="I31" s="253">
        <v>853369</v>
      </c>
      <c r="J31" s="253">
        <v>875304</v>
      </c>
      <c r="K31" s="253">
        <v>852120</v>
      </c>
      <c r="L31" s="253">
        <v>846927</v>
      </c>
      <c r="M31" s="253">
        <v>824013</v>
      </c>
      <c r="N31" s="253">
        <v>750816</v>
      </c>
      <c r="O31" s="253">
        <v>765611</v>
      </c>
      <c r="P31" s="253">
        <v>804707</v>
      </c>
      <c r="Q31" s="253">
        <v>835148</v>
      </c>
      <c r="R31" s="253">
        <v>856980</v>
      </c>
      <c r="S31" s="273">
        <v>862315</v>
      </c>
      <c r="T31" s="273">
        <v>882362</v>
      </c>
      <c r="U31" s="273">
        <v>874920</v>
      </c>
      <c r="V31" s="273">
        <v>692143</v>
      </c>
      <c r="W31" s="273">
        <v>768154</v>
      </c>
      <c r="X31" s="273">
        <v>721420</v>
      </c>
      <c r="Y31" s="273">
        <v>714984</v>
      </c>
      <c r="Z31" s="273">
        <v>791829</v>
      </c>
      <c r="AA31" s="273">
        <v>798120</v>
      </c>
      <c r="AB31" s="273">
        <v>779966</v>
      </c>
      <c r="AC31" s="273">
        <v>798532</v>
      </c>
      <c r="AD31" s="273">
        <v>872215</v>
      </c>
      <c r="AE31" s="273">
        <v>856150</v>
      </c>
      <c r="AF31" s="273">
        <v>885334</v>
      </c>
      <c r="AG31" s="316">
        <v>-1.8</v>
      </c>
      <c r="AH31" s="316">
        <v>3.4</v>
      </c>
    </row>
    <row r="32" spans="1:34">
      <c r="A32" s="262">
        <v>216</v>
      </c>
      <c r="B32" s="319" t="s">
        <v>128</v>
      </c>
      <c r="C32" s="253">
        <v>452760</v>
      </c>
      <c r="D32" s="253">
        <v>509121</v>
      </c>
      <c r="E32" s="253">
        <v>485696</v>
      </c>
      <c r="F32" s="253">
        <v>498908</v>
      </c>
      <c r="G32" s="253">
        <v>492447</v>
      </c>
      <c r="H32" s="253">
        <v>518139</v>
      </c>
      <c r="I32" s="253">
        <v>498980</v>
      </c>
      <c r="J32" s="253">
        <v>506397</v>
      </c>
      <c r="K32" s="253">
        <v>458306</v>
      </c>
      <c r="L32" s="253">
        <v>477636</v>
      </c>
      <c r="M32" s="253">
        <v>516689</v>
      </c>
      <c r="N32" s="253">
        <v>486972</v>
      </c>
      <c r="O32" s="253">
        <v>506269</v>
      </c>
      <c r="P32" s="253">
        <v>491173</v>
      </c>
      <c r="Q32" s="253">
        <v>484712</v>
      </c>
      <c r="R32" s="253">
        <v>513172</v>
      </c>
      <c r="S32" s="273">
        <v>551134</v>
      </c>
      <c r="T32" s="273">
        <v>550598</v>
      </c>
      <c r="U32" s="273">
        <v>574192</v>
      </c>
      <c r="V32" s="273">
        <v>529532</v>
      </c>
      <c r="W32" s="273">
        <v>570413</v>
      </c>
      <c r="X32" s="273">
        <v>547440</v>
      </c>
      <c r="Y32" s="273">
        <v>578339</v>
      </c>
      <c r="Z32" s="273">
        <v>574698</v>
      </c>
      <c r="AA32" s="273">
        <v>523109</v>
      </c>
      <c r="AB32" s="273">
        <v>551503</v>
      </c>
      <c r="AC32" s="273">
        <v>506427</v>
      </c>
      <c r="AD32" s="273">
        <v>476801</v>
      </c>
      <c r="AE32" s="273">
        <v>473708</v>
      </c>
      <c r="AF32" s="273">
        <v>474044</v>
      </c>
      <c r="AG32" s="316">
        <v>-0.6</v>
      </c>
      <c r="AH32" s="316">
        <v>0.1</v>
      </c>
    </row>
    <row r="33" spans="1:34">
      <c r="A33" s="262">
        <v>381</v>
      </c>
      <c r="B33" s="319" t="s">
        <v>129</v>
      </c>
      <c r="C33" s="253">
        <v>92616</v>
      </c>
      <c r="D33" s="253">
        <v>99012</v>
      </c>
      <c r="E33" s="253">
        <v>98649</v>
      </c>
      <c r="F33" s="253">
        <v>110090</v>
      </c>
      <c r="G33" s="253">
        <v>112395</v>
      </c>
      <c r="H33" s="253">
        <v>123498</v>
      </c>
      <c r="I33" s="253">
        <v>125870</v>
      </c>
      <c r="J33" s="253">
        <v>122813</v>
      </c>
      <c r="K33" s="253">
        <v>128187</v>
      </c>
      <c r="L33" s="253">
        <v>122967</v>
      </c>
      <c r="M33" s="253">
        <v>127771</v>
      </c>
      <c r="N33" s="253">
        <v>118648</v>
      </c>
      <c r="O33" s="253">
        <v>121022</v>
      </c>
      <c r="P33" s="253">
        <v>119223</v>
      </c>
      <c r="Q33" s="253">
        <v>125253</v>
      </c>
      <c r="R33" s="253">
        <v>127283</v>
      </c>
      <c r="S33" s="273">
        <v>140045</v>
      </c>
      <c r="T33" s="273">
        <v>140509</v>
      </c>
      <c r="U33" s="273">
        <v>130781</v>
      </c>
      <c r="V33" s="273">
        <v>115662</v>
      </c>
      <c r="W33" s="273">
        <v>129420</v>
      </c>
      <c r="X33" s="273">
        <v>141800</v>
      </c>
      <c r="Y33" s="273">
        <v>143394</v>
      </c>
      <c r="Z33" s="273">
        <v>137425</v>
      </c>
      <c r="AA33" s="273">
        <v>131107</v>
      </c>
      <c r="AB33" s="273">
        <v>146960</v>
      </c>
      <c r="AC33" s="273">
        <v>135738</v>
      </c>
      <c r="AD33" s="273">
        <v>119999</v>
      </c>
      <c r="AE33" s="273">
        <v>121810</v>
      </c>
      <c r="AF33" s="273">
        <v>121290</v>
      </c>
      <c r="AG33" s="316">
        <v>1.5</v>
      </c>
      <c r="AH33" s="316">
        <v>-0.4</v>
      </c>
    </row>
    <row r="34" spans="1:34">
      <c r="A34" s="262">
        <v>382</v>
      </c>
      <c r="B34" s="319" t="s">
        <v>130</v>
      </c>
      <c r="C34" s="253">
        <v>141546</v>
      </c>
      <c r="D34" s="253">
        <v>142298</v>
      </c>
      <c r="E34" s="253">
        <v>146809</v>
      </c>
      <c r="F34" s="253">
        <v>132534</v>
      </c>
      <c r="G34" s="253">
        <v>142120</v>
      </c>
      <c r="H34" s="253">
        <v>162759</v>
      </c>
      <c r="I34" s="253">
        <v>154788</v>
      </c>
      <c r="J34" s="253">
        <v>150056</v>
      </c>
      <c r="K34" s="253">
        <v>145419</v>
      </c>
      <c r="L34" s="253">
        <v>134139</v>
      </c>
      <c r="M34" s="253">
        <v>131361</v>
      </c>
      <c r="N34" s="253">
        <v>124685</v>
      </c>
      <c r="O34" s="253">
        <v>121677</v>
      </c>
      <c r="P34" s="253">
        <v>119160</v>
      </c>
      <c r="Q34" s="253">
        <v>120121</v>
      </c>
      <c r="R34" s="253">
        <v>133225</v>
      </c>
      <c r="S34" s="273">
        <v>133344</v>
      </c>
      <c r="T34" s="273">
        <v>126350</v>
      </c>
      <c r="U34" s="273">
        <v>130882</v>
      </c>
      <c r="V34" s="273">
        <v>122999</v>
      </c>
      <c r="W34" s="273">
        <v>109046</v>
      </c>
      <c r="X34" s="273">
        <v>113340</v>
      </c>
      <c r="Y34" s="273">
        <v>128807</v>
      </c>
      <c r="Z34" s="273">
        <v>127778</v>
      </c>
      <c r="AA34" s="273">
        <v>147501</v>
      </c>
      <c r="AB34" s="273">
        <v>145595</v>
      </c>
      <c r="AC34" s="273">
        <v>142990</v>
      </c>
      <c r="AD34" s="273">
        <v>142966</v>
      </c>
      <c r="AE34" s="273">
        <v>142271</v>
      </c>
      <c r="AF34" s="273">
        <v>143620</v>
      </c>
      <c r="AG34" s="316">
        <v>-0.5</v>
      </c>
      <c r="AH34" s="316">
        <v>0.9</v>
      </c>
    </row>
    <row r="35" spans="1:34">
      <c r="A35" s="259">
        <v>4</v>
      </c>
      <c r="B35" s="320" t="s">
        <v>131</v>
      </c>
      <c r="C35" s="253">
        <v>994875</v>
      </c>
      <c r="D35" s="253">
        <v>1026170</v>
      </c>
      <c r="E35" s="253">
        <v>1011982</v>
      </c>
      <c r="F35" s="253">
        <v>1065241</v>
      </c>
      <c r="G35" s="253">
        <v>1067459</v>
      </c>
      <c r="H35" s="253">
        <v>1119763</v>
      </c>
      <c r="I35" s="253">
        <v>1169297</v>
      </c>
      <c r="J35" s="253">
        <v>1149380</v>
      </c>
      <c r="K35" s="253">
        <v>1114850</v>
      </c>
      <c r="L35" s="253">
        <v>1144873</v>
      </c>
      <c r="M35" s="253">
        <v>1154821</v>
      </c>
      <c r="N35" s="253">
        <v>1139753</v>
      </c>
      <c r="O35" s="253">
        <v>1129022</v>
      </c>
      <c r="P35" s="253">
        <v>1135851</v>
      </c>
      <c r="Q35" s="253">
        <v>1139462</v>
      </c>
      <c r="R35" s="253">
        <v>1163868</v>
      </c>
      <c r="S35" s="273">
        <v>1087154</v>
      </c>
      <c r="T35" s="273">
        <v>1076988</v>
      </c>
      <c r="U35" s="273">
        <v>1054808</v>
      </c>
      <c r="V35" s="273">
        <v>1024428</v>
      </c>
      <c r="W35" s="273">
        <v>1064956</v>
      </c>
      <c r="X35" s="273">
        <v>1093778</v>
      </c>
      <c r="Y35" s="273">
        <v>1065233</v>
      </c>
      <c r="Z35" s="273">
        <v>1091078</v>
      </c>
      <c r="AA35" s="273">
        <v>1098740</v>
      </c>
      <c r="AB35" s="273">
        <v>1085538</v>
      </c>
      <c r="AC35" s="273">
        <v>1121814</v>
      </c>
      <c r="AD35" s="273">
        <v>1036314</v>
      </c>
      <c r="AE35" s="273">
        <v>1031666</v>
      </c>
      <c r="AF35" s="273">
        <v>1046737</v>
      </c>
      <c r="AG35" s="316">
        <v>-0.4</v>
      </c>
      <c r="AH35" s="316">
        <v>1.5</v>
      </c>
    </row>
    <row r="36" spans="1:34">
      <c r="A36" s="259">
        <v>213</v>
      </c>
      <c r="B36" s="321" t="s">
        <v>182</v>
      </c>
      <c r="C36" s="253">
        <v>155125</v>
      </c>
      <c r="D36" s="253">
        <v>148931</v>
      </c>
      <c r="E36" s="253">
        <v>146891</v>
      </c>
      <c r="F36" s="253">
        <v>153695</v>
      </c>
      <c r="G36" s="253">
        <v>164770</v>
      </c>
      <c r="H36" s="253">
        <v>170426</v>
      </c>
      <c r="I36" s="253">
        <v>150093</v>
      </c>
      <c r="J36" s="253">
        <v>144070</v>
      </c>
      <c r="K36" s="253">
        <v>158083</v>
      </c>
      <c r="L36" s="253">
        <v>175004</v>
      </c>
      <c r="M36" s="253">
        <v>187900</v>
      </c>
      <c r="N36" s="253">
        <v>164860</v>
      </c>
      <c r="O36" s="253">
        <v>164979</v>
      </c>
      <c r="P36" s="253">
        <v>169267</v>
      </c>
      <c r="Q36" s="253">
        <v>160761</v>
      </c>
      <c r="R36" s="253">
        <v>158680</v>
      </c>
      <c r="S36" s="273">
        <v>154874</v>
      </c>
      <c r="T36" s="273">
        <v>158273</v>
      </c>
      <c r="U36" s="273">
        <v>148309</v>
      </c>
      <c r="V36" s="273">
        <v>144704</v>
      </c>
      <c r="W36" s="273">
        <v>148811</v>
      </c>
      <c r="X36" s="273">
        <v>128706</v>
      </c>
      <c r="Y36" s="273">
        <v>128072</v>
      </c>
      <c r="Z36" s="273">
        <v>136449</v>
      </c>
      <c r="AA36" s="273">
        <v>126867</v>
      </c>
      <c r="AB36" s="273">
        <v>133830</v>
      </c>
      <c r="AC36" s="273">
        <v>130281</v>
      </c>
      <c r="AD36" s="273">
        <v>122310</v>
      </c>
      <c r="AE36" s="273">
        <v>121555</v>
      </c>
      <c r="AF36" s="273">
        <v>125963</v>
      </c>
      <c r="AG36" s="316">
        <v>-0.6</v>
      </c>
      <c r="AH36" s="316">
        <v>3.6</v>
      </c>
    </row>
    <row r="37" spans="1:34">
      <c r="A37" s="259">
        <v>215</v>
      </c>
      <c r="B37" s="321" t="s">
        <v>183</v>
      </c>
      <c r="C37" s="253">
        <v>246629</v>
      </c>
      <c r="D37" s="253">
        <v>241480</v>
      </c>
      <c r="E37" s="253">
        <v>253686</v>
      </c>
      <c r="F37" s="253">
        <v>262111</v>
      </c>
      <c r="G37" s="253">
        <v>265549</v>
      </c>
      <c r="H37" s="253">
        <v>275818</v>
      </c>
      <c r="I37" s="253">
        <v>332492</v>
      </c>
      <c r="J37" s="253">
        <v>321591</v>
      </c>
      <c r="K37" s="253">
        <v>281488</v>
      </c>
      <c r="L37" s="253">
        <v>286350</v>
      </c>
      <c r="M37" s="253">
        <v>277309</v>
      </c>
      <c r="N37" s="253">
        <v>277329</v>
      </c>
      <c r="O37" s="253">
        <v>282297</v>
      </c>
      <c r="P37" s="253">
        <v>283454</v>
      </c>
      <c r="Q37" s="253">
        <v>280769</v>
      </c>
      <c r="R37" s="253">
        <v>288226</v>
      </c>
      <c r="S37" s="273">
        <v>199453</v>
      </c>
      <c r="T37" s="273">
        <v>208386</v>
      </c>
      <c r="U37" s="273">
        <v>209229</v>
      </c>
      <c r="V37" s="273">
        <v>206837</v>
      </c>
      <c r="W37" s="273">
        <v>211625</v>
      </c>
      <c r="X37" s="273">
        <v>259158</v>
      </c>
      <c r="Y37" s="273">
        <v>257354</v>
      </c>
      <c r="Z37" s="273">
        <v>274255</v>
      </c>
      <c r="AA37" s="273">
        <v>271471</v>
      </c>
      <c r="AB37" s="273">
        <v>277791</v>
      </c>
      <c r="AC37" s="273">
        <v>275404</v>
      </c>
      <c r="AD37" s="273">
        <v>259540</v>
      </c>
      <c r="AE37" s="273">
        <v>267616</v>
      </c>
      <c r="AF37" s="273">
        <v>273443</v>
      </c>
      <c r="AG37" s="316">
        <v>3.1</v>
      </c>
      <c r="AH37" s="316">
        <v>2.2000000000000002</v>
      </c>
    </row>
    <row r="38" spans="1:34">
      <c r="A38" s="262">
        <v>218</v>
      </c>
      <c r="B38" s="319" t="s">
        <v>132</v>
      </c>
      <c r="C38" s="253">
        <v>180843</v>
      </c>
      <c r="D38" s="253">
        <v>197104</v>
      </c>
      <c r="E38" s="253">
        <v>182303</v>
      </c>
      <c r="F38" s="253">
        <v>189881</v>
      </c>
      <c r="G38" s="253">
        <v>193199</v>
      </c>
      <c r="H38" s="253">
        <v>205983</v>
      </c>
      <c r="I38" s="253">
        <v>202038</v>
      </c>
      <c r="J38" s="253">
        <v>205353</v>
      </c>
      <c r="K38" s="253">
        <v>202880</v>
      </c>
      <c r="L38" s="253">
        <v>207547</v>
      </c>
      <c r="M38" s="253">
        <v>205099</v>
      </c>
      <c r="N38" s="253">
        <v>199423</v>
      </c>
      <c r="O38" s="253">
        <v>204976</v>
      </c>
      <c r="P38" s="253">
        <v>203657</v>
      </c>
      <c r="Q38" s="253">
        <v>209475</v>
      </c>
      <c r="R38" s="253">
        <v>212556</v>
      </c>
      <c r="S38" s="273">
        <v>217033</v>
      </c>
      <c r="T38" s="273">
        <v>213751</v>
      </c>
      <c r="U38" s="273">
        <v>214102</v>
      </c>
      <c r="V38" s="273">
        <v>203311</v>
      </c>
      <c r="W38" s="273">
        <v>213730</v>
      </c>
      <c r="X38" s="273">
        <v>214398</v>
      </c>
      <c r="Y38" s="273">
        <v>197631</v>
      </c>
      <c r="Z38" s="273">
        <v>211876</v>
      </c>
      <c r="AA38" s="273">
        <v>222145</v>
      </c>
      <c r="AB38" s="273">
        <v>231744</v>
      </c>
      <c r="AC38" s="273">
        <v>224441</v>
      </c>
      <c r="AD38" s="273">
        <v>209644</v>
      </c>
      <c r="AE38" s="273">
        <v>203621</v>
      </c>
      <c r="AF38" s="273">
        <v>205047</v>
      </c>
      <c r="AG38" s="316">
        <v>-2.9</v>
      </c>
      <c r="AH38" s="316">
        <v>0.7</v>
      </c>
    </row>
    <row r="39" spans="1:34">
      <c r="A39" s="262">
        <v>220</v>
      </c>
      <c r="B39" s="319" t="s">
        <v>133</v>
      </c>
      <c r="C39" s="253">
        <v>169010</v>
      </c>
      <c r="D39" s="253">
        <v>175082</v>
      </c>
      <c r="E39" s="253">
        <v>175629</v>
      </c>
      <c r="F39" s="253">
        <v>181702</v>
      </c>
      <c r="G39" s="253">
        <v>181781</v>
      </c>
      <c r="H39" s="253">
        <v>183174</v>
      </c>
      <c r="I39" s="253">
        <v>198314</v>
      </c>
      <c r="J39" s="253">
        <v>192512</v>
      </c>
      <c r="K39" s="253">
        <v>186314</v>
      </c>
      <c r="L39" s="253">
        <v>182250</v>
      </c>
      <c r="M39" s="253">
        <v>183773</v>
      </c>
      <c r="N39" s="253">
        <v>185711</v>
      </c>
      <c r="O39" s="253">
        <v>186039</v>
      </c>
      <c r="P39" s="253">
        <v>186596</v>
      </c>
      <c r="Q39" s="253">
        <v>191490</v>
      </c>
      <c r="R39" s="253">
        <v>198604</v>
      </c>
      <c r="S39" s="273">
        <v>199887</v>
      </c>
      <c r="T39" s="273">
        <v>199892</v>
      </c>
      <c r="U39" s="273">
        <v>192740</v>
      </c>
      <c r="V39" s="273">
        <v>190607</v>
      </c>
      <c r="W39" s="273">
        <v>193997</v>
      </c>
      <c r="X39" s="273">
        <v>197673</v>
      </c>
      <c r="Y39" s="273">
        <v>200436</v>
      </c>
      <c r="Z39" s="273">
        <v>200147</v>
      </c>
      <c r="AA39" s="273">
        <v>190263</v>
      </c>
      <c r="AB39" s="273">
        <v>182962</v>
      </c>
      <c r="AC39" s="273">
        <v>194017</v>
      </c>
      <c r="AD39" s="273">
        <v>176464</v>
      </c>
      <c r="AE39" s="273">
        <v>169739</v>
      </c>
      <c r="AF39" s="273">
        <v>172392</v>
      </c>
      <c r="AG39" s="316">
        <v>-3.8</v>
      </c>
      <c r="AH39" s="316">
        <v>1.6</v>
      </c>
    </row>
    <row r="40" spans="1:34">
      <c r="A40" s="262">
        <v>228</v>
      </c>
      <c r="B40" s="319" t="s">
        <v>184</v>
      </c>
      <c r="C40" s="253">
        <v>189453</v>
      </c>
      <c r="D40" s="253">
        <v>203643</v>
      </c>
      <c r="E40" s="253">
        <v>191177</v>
      </c>
      <c r="F40" s="253">
        <v>212968</v>
      </c>
      <c r="G40" s="253">
        <v>197214</v>
      </c>
      <c r="H40" s="253">
        <v>216472</v>
      </c>
      <c r="I40" s="253">
        <v>218057</v>
      </c>
      <c r="J40" s="253">
        <v>217965</v>
      </c>
      <c r="K40" s="253">
        <v>219302</v>
      </c>
      <c r="L40" s="253">
        <v>228856</v>
      </c>
      <c r="M40" s="253">
        <v>234667</v>
      </c>
      <c r="N40" s="253">
        <v>246083</v>
      </c>
      <c r="O40" s="253">
        <v>223734</v>
      </c>
      <c r="P40" s="253">
        <v>225434</v>
      </c>
      <c r="Q40" s="253">
        <v>230993</v>
      </c>
      <c r="R40" s="253">
        <v>238471</v>
      </c>
      <c r="S40" s="273">
        <v>250862</v>
      </c>
      <c r="T40" s="273">
        <v>233254</v>
      </c>
      <c r="U40" s="273">
        <v>230081</v>
      </c>
      <c r="V40" s="273">
        <v>225631</v>
      </c>
      <c r="W40" s="273">
        <v>240771</v>
      </c>
      <c r="X40" s="273">
        <v>233862</v>
      </c>
      <c r="Y40" s="273">
        <v>224100</v>
      </c>
      <c r="Z40" s="273">
        <v>212193</v>
      </c>
      <c r="AA40" s="273">
        <v>230108</v>
      </c>
      <c r="AB40" s="273">
        <v>199493</v>
      </c>
      <c r="AC40" s="273">
        <v>236619</v>
      </c>
      <c r="AD40" s="273">
        <v>215047</v>
      </c>
      <c r="AE40" s="273">
        <v>216038</v>
      </c>
      <c r="AF40" s="273">
        <v>213284</v>
      </c>
      <c r="AG40" s="316">
        <v>0.5</v>
      </c>
      <c r="AH40" s="316">
        <v>-1.3</v>
      </c>
    </row>
    <row r="41" spans="1:34">
      <c r="A41" s="262">
        <v>365</v>
      </c>
      <c r="B41" s="319" t="s">
        <v>185</v>
      </c>
      <c r="C41" s="253">
        <v>53815</v>
      </c>
      <c r="D41" s="253">
        <v>59930</v>
      </c>
      <c r="E41" s="253">
        <v>62296</v>
      </c>
      <c r="F41" s="253">
        <v>64884</v>
      </c>
      <c r="G41" s="253">
        <v>64946</v>
      </c>
      <c r="H41" s="253">
        <v>67890</v>
      </c>
      <c r="I41" s="253">
        <v>68303</v>
      </c>
      <c r="J41" s="253">
        <v>67889</v>
      </c>
      <c r="K41" s="253">
        <v>66783</v>
      </c>
      <c r="L41" s="253">
        <v>64866</v>
      </c>
      <c r="M41" s="253">
        <v>66073</v>
      </c>
      <c r="N41" s="253">
        <v>66347</v>
      </c>
      <c r="O41" s="253">
        <v>66997</v>
      </c>
      <c r="P41" s="253">
        <v>67443</v>
      </c>
      <c r="Q41" s="253">
        <v>65974</v>
      </c>
      <c r="R41" s="253">
        <v>67331</v>
      </c>
      <c r="S41" s="273">
        <v>65045</v>
      </c>
      <c r="T41" s="273">
        <v>63432</v>
      </c>
      <c r="U41" s="273">
        <v>60347</v>
      </c>
      <c r="V41" s="273">
        <v>53338</v>
      </c>
      <c r="W41" s="273">
        <v>56022</v>
      </c>
      <c r="X41" s="273">
        <v>59981</v>
      </c>
      <c r="Y41" s="273">
        <v>57640</v>
      </c>
      <c r="Z41" s="273">
        <v>56158</v>
      </c>
      <c r="AA41" s="273">
        <v>57886</v>
      </c>
      <c r="AB41" s="273">
        <v>59718</v>
      </c>
      <c r="AC41" s="273">
        <v>61052</v>
      </c>
      <c r="AD41" s="273">
        <v>53309</v>
      </c>
      <c r="AE41" s="273">
        <v>53097</v>
      </c>
      <c r="AF41" s="273">
        <v>56608</v>
      </c>
      <c r="AG41" s="316">
        <v>-0.4</v>
      </c>
      <c r="AH41" s="316">
        <v>6.6</v>
      </c>
    </row>
    <row r="42" spans="1:34">
      <c r="A42" s="259">
        <v>5</v>
      </c>
      <c r="B42" s="320" t="s">
        <v>134</v>
      </c>
      <c r="C42" s="253">
        <v>2517328</v>
      </c>
      <c r="D42" s="253">
        <v>2586757</v>
      </c>
      <c r="E42" s="253">
        <v>2642134</v>
      </c>
      <c r="F42" s="253">
        <v>2615806</v>
      </c>
      <c r="G42" s="253">
        <v>2557534</v>
      </c>
      <c r="H42" s="253">
        <v>2633951</v>
      </c>
      <c r="I42" s="253">
        <v>2705805</v>
      </c>
      <c r="J42" s="253">
        <v>2659852</v>
      </c>
      <c r="K42" s="253">
        <v>2558071</v>
      </c>
      <c r="L42" s="253">
        <v>2463080</v>
      </c>
      <c r="M42" s="253">
        <v>2504580</v>
      </c>
      <c r="N42" s="253">
        <v>2427698</v>
      </c>
      <c r="O42" s="253">
        <v>2393277</v>
      </c>
      <c r="P42" s="253">
        <v>2424962</v>
      </c>
      <c r="Q42" s="253">
        <v>2469002</v>
      </c>
      <c r="R42" s="253">
        <v>2518709</v>
      </c>
      <c r="S42" s="273">
        <v>2449814</v>
      </c>
      <c r="T42" s="273">
        <v>2407739</v>
      </c>
      <c r="U42" s="273">
        <v>2445024</v>
      </c>
      <c r="V42" s="273">
        <v>2152927</v>
      </c>
      <c r="W42" s="273">
        <v>2358740</v>
      </c>
      <c r="X42" s="273">
        <v>2363777</v>
      </c>
      <c r="Y42" s="273">
        <v>2288843</v>
      </c>
      <c r="Z42" s="273">
        <v>2406327</v>
      </c>
      <c r="AA42" s="273">
        <v>2464472</v>
      </c>
      <c r="AB42" s="273">
        <v>2476230</v>
      </c>
      <c r="AC42" s="273">
        <v>2526031</v>
      </c>
      <c r="AD42" s="273">
        <v>2339016</v>
      </c>
      <c r="AE42" s="273">
        <v>2389502</v>
      </c>
      <c r="AF42" s="273">
        <v>2409054</v>
      </c>
      <c r="AG42" s="316">
        <v>2.2000000000000002</v>
      </c>
      <c r="AH42" s="316">
        <v>0.8</v>
      </c>
    </row>
    <row r="43" spans="1:34">
      <c r="A43" s="259">
        <v>201</v>
      </c>
      <c r="B43" s="321" t="s">
        <v>186</v>
      </c>
      <c r="C43" s="253">
        <v>2332056</v>
      </c>
      <c r="D43" s="253">
        <v>2407626</v>
      </c>
      <c r="E43" s="253">
        <v>2458061</v>
      </c>
      <c r="F43" s="253">
        <v>2422867</v>
      </c>
      <c r="G43" s="253">
        <v>2368457</v>
      </c>
      <c r="H43" s="253">
        <v>2425847</v>
      </c>
      <c r="I43" s="253">
        <v>2493631</v>
      </c>
      <c r="J43" s="253">
        <v>2451154</v>
      </c>
      <c r="K43" s="253">
        <v>2349811</v>
      </c>
      <c r="L43" s="253">
        <v>2263315</v>
      </c>
      <c r="M43" s="253">
        <v>2296802</v>
      </c>
      <c r="N43" s="253">
        <v>2219411</v>
      </c>
      <c r="O43" s="253">
        <v>2185624</v>
      </c>
      <c r="P43" s="253">
        <v>2210501</v>
      </c>
      <c r="Q43" s="253">
        <v>2246788</v>
      </c>
      <c r="R43" s="253">
        <v>2298328</v>
      </c>
      <c r="S43" s="273">
        <v>2234287</v>
      </c>
      <c r="T43" s="273">
        <v>2197299</v>
      </c>
      <c r="U43" s="273">
        <v>2243057</v>
      </c>
      <c r="V43" s="273">
        <v>1964527</v>
      </c>
      <c r="W43" s="273">
        <v>2153362</v>
      </c>
      <c r="X43" s="273">
        <v>2155609</v>
      </c>
      <c r="Y43" s="273">
        <v>2091170</v>
      </c>
      <c r="Z43" s="273">
        <v>2196855</v>
      </c>
      <c r="AA43" s="273">
        <v>2256638</v>
      </c>
      <c r="AB43" s="273">
        <v>2271968</v>
      </c>
      <c r="AC43" s="273">
        <v>2302947</v>
      </c>
      <c r="AD43" s="273">
        <v>2152778</v>
      </c>
      <c r="AE43" s="273">
        <v>2205469</v>
      </c>
      <c r="AF43" s="273">
        <v>2224034</v>
      </c>
      <c r="AG43" s="316">
        <v>2.4</v>
      </c>
      <c r="AH43" s="316">
        <v>0.8</v>
      </c>
    </row>
    <row r="44" spans="1:34">
      <c r="A44" s="262">
        <v>442</v>
      </c>
      <c r="B44" s="319" t="s">
        <v>135</v>
      </c>
      <c r="C44" s="253">
        <v>34087</v>
      </c>
      <c r="D44" s="253">
        <v>34702</v>
      </c>
      <c r="E44" s="253">
        <v>33071</v>
      </c>
      <c r="F44" s="253">
        <v>33288</v>
      </c>
      <c r="G44" s="253">
        <v>36424</v>
      </c>
      <c r="H44" s="253">
        <v>37351</v>
      </c>
      <c r="I44" s="253">
        <v>38949</v>
      </c>
      <c r="J44" s="253">
        <v>37664</v>
      </c>
      <c r="K44" s="253">
        <v>39225</v>
      </c>
      <c r="L44" s="253">
        <v>36808</v>
      </c>
      <c r="M44" s="253">
        <v>37607</v>
      </c>
      <c r="N44" s="253">
        <v>34782</v>
      </c>
      <c r="O44" s="253">
        <v>35609</v>
      </c>
      <c r="P44" s="253">
        <v>36898</v>
      </c>
      <c r="Q44" s="253">
        <v>40112</v>
      </c>
      <c r="R44" s="253">
        <v>42230</v>
      </c>
      <c r="S44" s="273">
        <v>41882</v>
      </c>
      <c r="T44" s="273">
        <v>39393</v>
      </c>
      <c r="U44" s="273">
        <v>36899</v>
      </c>
      <c r="V44" s="273">
        <v>33120</v>
      </c>
      <c r="W44" s="273">
        <v>31770</v>
      </c>
      <c r="X44" s="273">
        <v>30396</v>
      </c>
      <c r="Y44" s="273">
        <v>31984</v>
      </c>
      <c r="Z44" s="273">
        <v>32410</v>
      </c>
      <c r="AA44" s="273">
        <v>31631</v>
      </c>
      <c r="AB44" s="273">
        <v>29874</v>
      </c>
      <c r="AC44" s="273">
        <v>30050</v>
      </c>
      <c r="AD44" s="273">
        <v>28621</v>
      </c>
      <c r="AE44" s="273">
        <v>28629</v>
      </c>
      <c r="AF44" s="273">
        <v>31098</v>
      </c>
      <c r="AG44" s="316">
        <v>0</v>
      </c>
      <c r="AH44" s="316">
        <v>8.6</v>
      </c>
    </row>
    <row r="45" spans="1:34">
      <c r="A45" s="262">
        <v>443</v>
      </c>
      <c r="B45" s="319" t="s">
        <v>136</v>
      </c>
      <c r="C45" s="253">
        <v>119234</v>
      </c>
      <c r="D45" s="253">
        <v>112919</v>
      </c>
      <c r="E45" s="253">
        <v>116586</v>
      </c>
      <c r="F45" s="253">
        <v>121330</v>
      </c>
      <c r="G45" s="253">
        <v>117777</v>
      </c>
      <c r="H45" s="253">
        <v>134092</v>
      </c>
      <c r="I45" s="253">
        <v>138429</v>
      </c>
      <c r="J45" s="253">
        <v>134139</v>
      </c>
      <c r="K45" s="253">
        <v>132265</v>
      </c>
      <c r="L45" s="253">
        <v>126341</v>
      </c>
      <c r="M45" s="253">
        <v>131723</v>
      </c>
      <c r="N45" s="253">
        <v>135065</v>
      </c>
      <c r="O45" s="253">
        <v>134440</v>
      </c>
      <c r="P45" s="253">
        <v>140341</v>
      </c>
      <c r="Q45" s="253">
        <v>145318</v>
      </c>
      <c r="R45" s="253">
        <v>140914</v>
      </c>
      <c r="S45" s="273">
        <v>139545</v>
      </c>
      <c r="T45" s="273">
        <v>138426</v>
      </c>
      <c r="U45" s="273">
        <v>133376</v>
      </c>
      <c r="V45" s="273">
        <v>124190</v>
      </c>
      <c r="W45" s="273">
        <v>143461</v>
      </c>
      <c r="X45" s="273">
        <v>147053</v>
      </c>
      <c r="Y45" s="273">
        <v>136812</v>
      </c>
      <c r="Z45" s="273">
        <v>146988</v>
      </c>
      <c r="AA45" s="273">
        <v>145745</v>
      </c>
      <c r="AB45" s="273">
        <v>142398</v>
      </c>
      <c r="AC45" s="273">
        <v>161773</v>
      </c>
      <c r="AD45" s="273">
        <v>127440</v>
      </c>
      <c r="AE45" s="273">
        <v>125516</v>
      </c>
      <c r="AF45" s="273">
        <v>121662</v>
      </c>
      <c r="AG45" s="316">
        <v>-1.5</v>
      </c>
      <c r="AH45" s="316">
        <v>-3.1</v>
      </c>
    </row>
    <row r="46" spans="1:34">
      <c r="A46" s="262">
        <v>446</v>
      </c>
      <c r="B46" s="319" t="s">
        <v>187</v>
      </c>
      <c r="C46" s="253">
        <v>31951</v>
      </c>
      <c r="D46" s="253">
        <v>31510</v>
      </c>
      <c r="E46" s="253">
        <v>34416</v>
      </c>
      <c r="F46" s="253">
        <v>38321</v>
      </c>
      <c r="G46" s="253">
        <v>34876</v>
      </c>
      <c r="H46" s="253">
        <v>36661</v>
      </c>
      <c r="I46" s="253">
        <v>34796</v>
      </c>
      <c r="J46" s="253">
        <v>36895</v>
      </c>
      <c r="K46" s="253">
        <v>36770</v>
      </c>
      <c r="L46" s="253">
        <v>36616</v>
      </c>
      <c r="M46" s="253">
        <v>38448</v>
      </c>
      <c r="N46" s="253">
        <v>38440</v>
      </c>
      <c r="O46" s="253">
        <v>37604</v>
      </c>
      <c r="P46" s="253">
        <v>37222</v>
      </c>
      <c r="Q46" s="253">
        <v>36784</v>
      </c>
      <c r="R46" s="253">
        <v>37237</v>
      </c>
      <c r="S46" s="273">
        <v>34100</v>
      </c>
      <c r="T46" s="273">
        <v>32621</v>
      </c>
      <c r="U46" s="273">
        <v>31692</v>
      </c>
      <c r="V46" s="273">
        <v>31090</v>
      </c>
      <c r="W46" s="273">
        <v>30147</v>
      </c>
      <c r="X46" s="273">
        <v>30719</v>
      </c>
      <c r="Y46" s="273">
        <v>28877</v>
      </c>
      <c r="Z46" s="273">
        <v>30074</v>
      </c>
      <c r="AA46" s="273">
        <v>30458</v>
      </c>
      <c r="AB46" s="273">
        <v>31990</v>
      </c>
      <c r="AC46" s="273">
        <v>31261</v>
      </c>
      <c r="AD46" s="273">
        <v>30177</v>
      </c>
      <c r="AE46" s="273">
        <v>29888</v>
      </c>
      <c r="AF46" s="273">
        <v>32260</v>
      </c>
      <c r="AG46" s="316">
        <v>-1</v>
      </c>
      <c r="AH46" s="316">
        <v>7.9</v>
      </c>
    </row>
    <row r="47" spans="1:34">
      <c r="A47" s="259">
        <v>6</v>
      </c>
      <c r="B47" s="320" t="s">
        <v>137</v>
      </c>
      <c r="C47" s="253">
        <v>891486</v>
      </c>
      <c r="D47" s="253">
        <v>944131</v>
      </c>
      <c r="E47" s="253">
        <v>926151</v>
      </c>
      <c r="F47" s="253">
        <v>983577</v>
      </c>
      <c r="G47" s="253">
        <v>997879</v>
      </c>
      <c r="H47" s="253">
        <v>1068513</v>
      </c>
      <c r="I47" s="253">
        <v>1080117</v>
      </c>
      <c r="J47" s="253">
        <v>1055069</v>
      </c>
      <c r="K47" s="253">
        <v>1037989</v>
      </c>
      <c r="L47" s="253">
        <v>1067910</v>
      </c>
      <c r="M47" s="253">
        <v>1070674</v>
      </c>
      <c r="N47" s="253">
        <v>997082</v>
      </c>
      <c r="O47" s="253">
        <v>1003921</v>
      </c>
      <c r="P47" s="253">
        <v>986449</v>
      </c>
      <c r="Q47" s="253">
        <v>978114</v>
      </c>
      <c r="R47" s="253">
        <v>975112</v>
      </c>
      <c r="S47" s="273">
        <v>948964</v>
      </c>
      <c r="T47" s="273">
        <v>936848</v>
      </c>
      <c r="U47" s="273">
        <v>888773</v>
      </c>
      <c r="V47" s="273">
        <v>856859</v>
      </c>
      <c r="W47" s="273">
        <v>905848</v>
      </c>
      <c r="X47" s="273">
        <v>919633</v>
      </c>
      <c r="Y47" s="273">
        <v>914812</v>
      </c>
      <c r="Z47" s="273">
        <v>903811</v>
      </c>
      <c r="AA47" s="273">
        <v>938078</v>
      </c>
      <c r="AB47" s="273">
        <v>942450</v>
      </c>
      <c r="AC47" s="273">
        <v>937353</v>
      </c>
      <c r="AD47" s="273">
        <v>896022</v>
      </c>
      <c r="AE47" s="273">
        <v>900090</v>
      </c>
      <c r="AF47" s="273">
        <v>920851</v>
      </c>
      <c r="AG47" s="316">
        <v>0.5</v>
      </c>
      <c r="AH47" s="316">
        <v>2.2999999999999998</v>
      </c>
    </row>
    <row r="48" spans="1:34">
      <c r="A48" s="262">
        <v>208</v>
      </c>
      <c r="B48" s="319" t="s">
        <v>138</v>
      </c>
      <c r="C48" s="253">
        <v>130906</v>
      </c>
      <c r="D48" s="253">
        <v>131743</v>
      </c>
      <c r="E48" s="253">
        <v>130567</v>
      </c>
      <c r="F48" s="253">
        <v>144988</v>
      </c>
      <c r="G48" s="253">
        <v>150153</v>
      </c>
      <c r="H48" s="253">
        <v>162106</v>
      </c>
      <c r="I48" s="253">
        <v>163661</v>
      </c>
      <c r="J48" s="253">
        <v>151371</v>
      </c>
      <c r="K48" s="253">
        <v>147598</v>
      </c>
      <c r="L48" s="253">
        <v>185959</v>
      </c>
      <c r="M48" s="253">
        <v>158959</v>
      </c>
      <c r="N48" s="253">
        <v>139953</v>
      </c>
      <c r="O48" s="253">
        <v>115527</v>
      </c>
      <c r="P48" s="253">
        <v>107925</v>
      </c>
      <c r="Q48" s="253">
        <v>111246</v>
      </c>
      <c r="R48" s="253">
        <v>120491</v>
      </c>
      <c r="S48" s="273">
        <v>121672</v>
      </c>
      <c r="T48" s="273">
        <v>119294</v>
      </c>
      <c r="U48" s="273">
        <v>115164</v>
      </c>
      <c r="V48" s="273">
        <v>111252</v>
      </c>
      <c r="W48" s="273">
        <v>108273</v>
      </c>
      <c r="X48" s="273">
        <v>102487</v>
      </c>
      <c r="Y48" s="273">
        <v>103937</v>
      </c>
      <c r="Z48" s="273">
        <v>103404</v>
      </c>
      <c r="AA48" s="273">
        <v>120692</v>
      </c>
      <c r="AB48" s="273">
        <v>153039</v>
      </c>
      <c r="AC48" s="273">
        <v>109167</v>
      </c>
      <c r="AD48" s="273">
        <v>101953</v>
      </c>
      <c r="AE48" s="273">
        <v>101847</v>
      </c>
      <c r="AF48" s="273">
        <v>105222</v>
      </c>
      <c r="AG48" s="316">
        <v>-0.1</v>
      </c>
      <c r="AH48" s="316">
        <v>3.3</v>
      </c>
    </row>
    <row r="49" spans="1:34">
      <c r="A49" s="262">
        <v>212</v>
      </c>
      <c r="B49" s="319" t="s">
        <v>139</v>
      </c>
      <c r="C49" s="253">
        <v>179332</v>
      </c>
      <c r="D49" s="253">
        <v>189822</v>
      </c>
      <c r="E49" s="253">
        <v>189135</v>
      </c>
      <c r="F49" s="253">
        <v>190623</v>
      </c>
      <c r="G49" s="253">
        <v>191794</v>
      </c>
      <c r="H49" s="253">
        <v>218251</v>
      </c>
      <c r="I49" s="253">
        <v>219406</v>
      </c>
      <c r="J49" s="253">
        <v>212608</v>
      </c>
      <c r="K49" s="253">
        <v>209053</v>
      </c>
      <c r="L49" s="253">
        <v>209259</v>
      </c>
      <c r="M49" s="253">
        <v>225494</v>
      </c>
      <c r="N49" s="253">
        <v>200886</v>
      </c>
      <c r="O49" s="253">
        <v>205697</v>
      </c>
      <c r="P49" s="253">
        <v>205205</v>
      </c>
      <c r="Q49" s="253">
        <v>205423</v>
      </c>
      <c r="R49" s="253">
        <v>203122</v>
      </c>
      <c r="S49" s="273">
        <v>191215</v>
      </c>
      <c r="T49" s="273">
        <v>182339</v>
      </c>
      <c r="U49" s="273">
        <v>171861</v>
      </c>
      <c r="V49" s="273">
        <v>178092</v>
      </c>
      <c r="W49" s="273">
        <v>196146</v>
      </c>
      <c r="X49" s="273">
        <v>204283</v>
      </c>
      <c r="Y49" s="273">
        <v>208775</v>
      </c>
      <c r="Z49" s="273">
        <v>213549</v>
      </c>
      <c r="AA49" s="273">
        <v>211968</v>
      </c>
      <c r="AB49" s="273">
        <v>213157</v>
      </c>
      <c r="AC49" s="273">
        <v>218288</v>
      </c>
      <c r="AD49" s="273">
        <v>208594</v>
      </c>
      <c r="AE49" s="273">
        <v>204820</v>
      </c>
      <c r="AF49" s="273">
        <v>207453</v>
      </c>
      <c r="AG49" s="316">
        <v>-1.8</v>
      </c>
      <c r="AH49" s="316">
        <v>1.3</v>
      </c>
    </row>
    <row r="50" spans="1:34">
      <c r="A50" s="262">
        <v>227</v>
      </c>
      <c r="B50" s="319" t="s">
        <v>188</v>
      </c>
      <c r="C50" s="253">
        <v>122077</v>
      </c>
      <c r="D50" s="253">
        <v>129138</v>
      </c>
      <c r="E50" s="253">
        <v>131550</v>
      </c>
      <c r="F50" s="253">
        <v>136491</v>
      </c>
      <c r="G50" s="253">
        <v>139327</v>
      </c>
      <c r="H50" s="253">
        <v>148228</v>
      </c>
      <c r="I50" s="253">
        <v>146541</v>
      </c>
      <c r="J50" s="253">
        <v>144284</v>
      </c>
      <c r="K50" s="253">
        <v>137101</v>
      </c>
      <c r="L50" s="253">
        <v>131818</v>
      </c>
      <c r="M50" s="253">
        <v>143140</v>
      </c>
      <c r="N50" s="253">
        <v>139752</v>
      </c>
      <c r="O50" s="253">
        <v>141369</v>
      </c>
      <c r="P50" s="253">
        <v>136929</v>
      </c>
      <c r="Q50" s="253">
        <v>133904</v>
      </c>
      <c r="R50" s="253">
        <v>133060</v>
      </c>
      <c r="S50" s="273">
        <v>127291</v>
      </c>
      <c r="T50" s="273">
        <v>125266</v>
      </c>
      <c r="U50" s="273">
        <v>115972</v>
      </c>
      <c r="V50" s="273">
        <v>111531</v>
      </c>
      <c r="W50" s="273">
        <v>111308</v>
      </c>
      <c r="X50" s="273">
        <v>109615</v>
      </c>
      <c r="Y50" s="273">
        <v>110829</v>
      </c>
      <c r="Z50" s="273">
        <v>111368</v>
      </c>
      <c r="AA50" s="273">
        <v>111630</v>
      </c>
      <c r="AB50" s="273">
        <v>110555</v>
      </c>
      <c r="AC50" s="273">
        <v>108529</v>
      </c>
      <c r="AD50" s="273">
        <v>106336</v>
      </c>
      <c r="AE50" s="273">
        <v>104817</v>
      </c>
      <c r="AF50" s="273">
        <v>110456</v>
      </c>
      <c r="AG50" s="316">
        <v>-1.4</v>
      </c>
      <c r="AH50" s="316">
        <v>5.4</v>
      </c>
    </row>
    <row r="51" spans="1:34">
      <c r="A51" s="262">
        <v>229</v>
      </c>
      <c r="B51" s="319" t="s">
        <v>189</v>
      </c>
      <c r="C51" s="253">
        <v>259729</v>
      </c>
      <c r="D51" s="253">
        <v>265644</v>
      </c>
      <c r="E51" s="253">
        <v>277672</v>
      </c>
      <c r="F51" s="253">
        <v>292965</v>
      </c>
      <c r="G51" s="253">
        <v>291537</v>
      </c>
      <c r="H51" s="253">
        <v>304969</v>
      </c>
      <c r="I51" s="253">
        <v>299721</v>
      </c>
      <c r="J51" s="253">
        <v>298747</v>
      </c>
      <c r="K51" s="253">
        <v>286096</v>
      </c>
      <c r="L51" s="253">
        <v>288340</v>
      </c>
      <c r="M51" s="253">
        <v>288776</v>
      </c>
      <c r="N51" s="253">
        <v>281201</v>
      </c>
      <c r="O51" s="253">
        <v>299275</v>
      </c>
      <c r="P51" s="253">
        <v>303609</v>
      </c>
      <c r="Q51" s="253">
        <v>299562</v>
      </c>
      <c r="R51" s="253">
        <v>299291</v>
      </c>
      <c r="S51" s="273">
        <v>303705</v>
      </c>
      <c r="T51" s="273">
        <v>301934</v>
      </c>
      <c r="U51" s="273">
        <v>296646</v>
      </c>
      <c r="V51" s="273">
        <v>273014</v>
      </c>
      <c r="W51" s="273">
        <v>293646</v>
      </c>
      <c r="X51" s="273">
        <v>306665</v>
      </c>
      <c r="Y51" s="273">
        <v>301441</v>
      </c>
      <c r="Z51" s="273">
        <v>297411</v>
      </c>
      <c r="AA51" s="273">
        <v>306246</v>
      </c>
      <c r="AB51" s="273">
        <v>319747</v>
      </c>
      <c r="AC51" s="273">
        <v>331919</v>
      </c>
      <c r="AD51" s="273">
        <v>278028</v>
      </c>
      <c r="AE51" s="273">
        <v>287885</v>
      </c>
      <c r="AF51" s="273">
        <v>289291</v>
      </c>
      <c r="AG51" s="316">
        <v>3.5</v>
      </c>
      <c r="AH51" s="316">
        <v>0.5</v>
      </c>
    </row>
    <row r="52" spans="1:34">
      <c r="A52" s="262">
        <v>464</v>
      </c>
      <c r="B52" s="319" t="s">
        <v>140</v>
      </c>
      <c r="C52" s="253">
        <v>97219</v>
      </c>
      <c r="D52" s="253">
        <v>93300</v>
      </c>
      <c r="E52" s="253">
        <v>87733</v>
      </c>
      <c r="F52" s="253">
        <v>104983</v>
      </c>
      <c r="G52" s="253">
        <v>110638</v>
      </c>
      <c r="H52" s="253">
        <v>115217</v>
      </c>
      <c r="I52" s="253">
        <v>121200</v>
      </c>
      <c r="J52" s="253">
        <v>127269</v>
      </c>
      <c r="K52" s="253">
        <v>134527</v>
      </c>
      <c r="L52" s="253">
        <v>134002</v>
      </c>
      <c r="M52" s="253">
        <v>134101</v>
      </c>
      <c r="N52" s="253">
        <v>118714</v>
      </c>
      <c r="O52" s="253">
        <v>124813</v>
      </c>
      <c r="P52" s="253">
        <v>117906</v>
      </c>
      <c r="Q52" s="253">
        <v>112985</v>
      </c>
      <c r="R52" s="253">
        <v>108061</v>
      </c>
      <c r="S52" s="273">
        <v>100797</v>
      </c>
      <c r="T52" s="273">
        <v>103633</v>
      </c>
      <c r="U52" s="273">
        <v>89684</v>
      </c>
      <c r="V52" s="273">
        <v>84825</v>
      </c>
      <c r="W52" s="273">
        <v>94665</v>
      </c>
      <c r="X52" s="273">
        <v>99108</v>
      </c>
      <c r="Y52" s="273">
        <v>94563</v>
      </c>
      <c r="Z52" s="273">
        <v>81149</v>
      </c>
      <c r="AA52" s="273">
        <v>84917</v>
      </c>
      <c r="AB52" s="273">
        <v>44027</v>
      </c>
      <c r="AC52" s="273">
        <v>64841</v>
      </c>
      <c r="AD52" s="273">
        <v>104356</v>
      </c>
      <c r="AE52" s="273">
        <v>104843</v>
      </c>
      <c r="AF52" s="273">
        <v>107232</v>
      </c>
      <c r="AG52" s="316">
        <v>0.5</v>
      </c>
      <c r="AH52" s="316">
        <v>2.2999999999999998</v>
      </c>
    </row>
    <row r="53" spans="1:34">
      <c r="A53" s="262">
        <v>481</v>
      </c>
      <c r="B53" s="319" t="s">
        <v>141</v>
      </c>
      <c r="C53" s="253">
        <v>43486</v>
      </c>
      <c r="D53" s="253">
        <v>45795</v>
      </c>
      <c r="E53" s="253">
        <v>48320</v>
      </c>
      <c r="F53" s="253">
        <v>47890</v>
      </c>
      <c r="G53" s="253">
        <v>47044</v>
      </c>
      <c r="H53" s="253">
        <v>51744</v>
      </c>
      <c r="I53" s="253">
        <v>54536</v>
      </c>
      <c r="J53" s="253">
        <v>50109</v>
      </c>
      <c r="K53" s="253">
        <v>53558</v>
      </c>
      <c r="L53" s="253">
        <v>49227</v>
      </c>
      <c r="M53" s="253">
        <v>52758</v>
      </c>
      <c r="N53" s="253">
        <v>51192</v>
      </c>
      <c r="O53" s="253">
        <v>48423</v>
      </c>
      <c r="P53" s="253">
        <v>47640</v>
      </c>
      <c r="Q53" s="253">
        <v>48499</v>
      </c>
      <c r="R53" s="253">
        <v>48265</v>
      </c>
      <c r="S53" s="273">
        <v>43754</v>
      </c>
      <c r="T53" s="273">
        <v>45286</v>
      </c>
      <c r="U53" s="273">
        <v>42488</v>
      </c>
      <c r="V53" s="273">
        <v>40945</v>
      </c>
      <c r="W53" s="273">
        <v>42491</v>
      </c>
      <c r="X53" s="273">
        <v>41105</v>
      </c>
      <c r="Y53" s="273">
        <v>41083</v>
      </c>
      <c r="Z53" s="273">
        <v>41797</v>
      </c>
      <c r="AA53" s="273">
        <v>47231</v>
      </c>
      <c r="AB53" s="273">
        <v>46192</v>
      </c>
      <c r="AC53" s="273">
        <v>49727</v>
      </c>
      <c r="AD53" s="273">
        <v>42939</v>
      </c>
      <c r="AE53" s="273">
        <v>42752</v>
      </c>
      <c r="AF53" s="273">
        <v>45061</v>
      </c>
      <c r="AG53" s="316">
        <v>-0.4</v>
      </c>
      <c r="AH53" s="316">
        <v>5.4</v>
      </c>
    </row>
    <row r="54" spans="1:34">
      <c r="A54" s="262">
        <v>501</v>
      </c>
      <c r="B54" s="319" t="s">
        <v>190</v>
      </c>
      <c r="C54" s="253">
        <v>58737</v>
      </c>
      <c r="D54" s="253">
        <v>88689</v>
      </c>
      <c r="E54" s="253">
        <v>61174</v>
      </c>
      <c r="F54" s="253">
        <v>65637</v>
      </c>
      <c r="G54" s="253">
        <v>67386</v>
      </c>
      <c r="H54" s="253">
        <v>67998</v>
      </c>
      <c r="I54" s="253">
        <v>75052</v>
      </c>
      <c r="J54" s="253">
        <v>70681</v>
      </c>
      <c r="K54" s="253">
        <v>70056</v>
      </c>
      <c r="L54" s="253">
        <v>69305</v>
      </c>
      <c r="M54" s="253">
        <v>67446</v>
      </c>
      <c r="N54" s="253">
        <v>65384</v>
      </c>
      <c r="O54" s="253">
        <v>68817</v>
      </c>
      <c r="P54" s="253">
        <v>67235</v>
      </c>
      <c r="Q54" s="253">
        <v>66495</v>
      </c>
      <c r="R54" s="253">
        <v>62822</v>
      </c>
      <c r="S54" s="273">
        <v>60530</v>
      </c>
      <c r="T54" s="273">
        <v>59096</v>
      </c>
      <c r="U54" s="273">
        <v>56958</v>
      </c>
      <c r="V54" s="273">
        <v>57200</v>
      </c>
      <c r="W54" s="273">
        <v>59319</v>
      </c>
      <c r="X54" s="273">
        <v>56370</v>
      </c>
      <c r="Y54" s="273">
        <v>54184</v>
      </c>
      <c r="Z54" s="273">
        <v>55133</v>
      </c>
      <c r="AA54" s="273">
        <v>55394</v>
      </c>
      <c r="AB54" s="273">
        <v>55733</v>
      </c>
      <c r="AC54" s="273">
        <v>54882</v>
      </c>
      <c r="AD54" s="273">
        <v>53816</v>
      </c>
      <c r="AE54" s="273">
        <v>53126</v>
      </c>
      <c r="AF54" s="273">
        <v>56136</v>
      </c>
      <c r="AG54" s="316">
        <v>-1.3</v>
      </c>
      <c r="AH54" s="316">
        <v>5.7</v>
      </c>
    </row>
    <row r="55" spans="1:34">
      <c r="A55" s="262">
        <v>7</v>
      </c>
      <c r="B55" s="322" t="s">
        <v>32</v>
      </c>
      <c r="C55" s="253">
        <v>581752</v>
      </c>
      <c r="D55" s="253">
        <v>592994</v>
      </c>
      <c r="E55" s="253">
        <v>608019</v>
      </c>
      <c r="F55" s="253">
        <v>644647</v>
      </c>
      <c r="G55" s="253">
        <v>626392</v>
      </c>
      <c r="H55" s="253">
        <v>660159</v>
      </c>
      <c r="I55" s="253">
        <v>691636</v>
      </c>
      <c r="J55" s="253">
        <v>703527</v>
      </c>
      <c r="K55" s="253">
        <v>699310</v>
      </c>
      <c r="L55" s="253">
        <v>697424</v>
      </c>
      <c r="M55" s="253">
        <v>703303</v>
      </c>
      <c r="N55" s="253">
        <v>674476</v>
      </c>
      <c r="O55" s="253">
        <v>706258</v>
      </c>
      <c r="P55" s="253">
        <v>679093</v>
      </c>
      <c r="Q55" s="253">
        <v>673617</v>
      </c>
      <c r="R55" s="253">
        <v>666460</v>
      </c>
      <c r="S55" s="273">
        <v>610614</v>
      </c>
      <c r="T55" s="273">
        <v>607291</v>
      </c>
      <c r="U55" s="273">
        <v>570247</v>
      </c>
      <c r="V55" s="273">
        <v>550522</v>
      </c>
      <c r="W55" s="273">
        <v>565220</v>
      </c>
      <c r="X55" s="273">
        <v>580077</v>
      </c>
      <c r="Y55" s="273">
        <v>576057</v>
      </c>
      <c r="Z55" s="273">
        <v>591749</v>
      </c>
      <c r="AA55" s="273">
        <v>604103</v>
      </c>
      <c r="AB55" s="273">
        <v>613445</v>
      </c>
      <c r="AC55" s="273">
        <v>591664</v>
      </c>
      <c r="AD55" s="273">
        <v>573466</v>
      </c>
      <c r="AE55" s="273">
        <v>570788</v>
      </c>
      <c r="AF55" s="273">
        <v>596078</v>
      </c>
      <c r="AG55" s="316">
        <v>-0.5</v>
      </c>
      <c r="AH55" s="316">
        <v>4.4000000000000004</v>
      </c>
    </row>
    <row r="56" spans="1:34">
      <c r="A56" s="262">
        <v>209</v>
      </c>
      <c r="B56" s="319" t="s">
        <v>191</v>
      </c>
      <c r="C56" s="253">
        <v>277929</v>
      </c>
      <c r="D56" s="253">
        <v>280168</v>
      </c>
      <c r="E56" s="253">
        <v>287579</v>
      </c>
      <c r="F56" s="253">
        <v>306099</v>
      </c>
      <c r="G56" s="253">
        <v>294636</v>
      </c>
      <c r="H56" s="253">
        <v>313352</v>
      </c>
      <c r="I56" s="253">
        <v>323982</v>
      </c>
      <c r="J56" s="253">
        <v>328119</v>
      </c>
      <c r="K56" s="253">
        <v>327919</v>
      </c>
      <c r="L56" s="253">
        <v>327109</v>
      </c>
      <c r="M56" s="253">
        <v>329843</v>
      </c>
      <c r="N56" s="253">
        <v>318213</v>
      </c>
      <c r="O56" s="253">
        <v>343993</v>
      </c>
      <c r="P56" s="253">
        <v>330187</v>
      </c>
      <c r="Q56" s="253">
        <v>330371</v>
      </c>
      <c r="R56" s="253">
        <v>325014</v>
      </c>
      <c r="S56" s="273">
        <v>299544</v>
      </c>
      <c r="T56" s="273">
        <v>297298</v>
      </c>
      <c r="U56" s="273">
        <v>281979</v>
      </c>
      <c r="V56" s="273">
        <v>275608</v>
      </c>
      <c r="W56" s="273">
        <v>282417</v>
      </c>
      <c r="X56" s="273">
        <v>286771</v>
      </c>
      <c r="Y56" s="273">
        <v>288047</v>
      </c>
      <c r="Z56" s="273">
        <v>297126</v>
      </c>
      <c r="AA56" s="273">
        <v>298144</v>
      </c>
      <c r="AB56" s="273">
        <v>305949</v>
      </c>
      <c r="AC56" s="273">
        <v>300211</v>
      </c>
      <c r="AD56" s="273">
        <v>284826</v>
      </c>
      <c r="AE56" s="273">
        <v>289787</v>
      </c>
      <c r="AF56" s="273">
        <v>299065</v>
      </c>
      <c r="AG56" s="316">
        <v>1.7</v>
      </c>
      <c r="AH56" s="316">
        <v>3.2</v>
      </c>
    </row>
    <row r="57" spans="1:34">
      <c r="A57" s="262">
        <v>222</v>
      </c>
      <c r="B57" s="319" t="s">
        <v>192</v>
      </c>
      <c r="C57" s="253">
        <v>87017</v>
      </c>
      <c r="D57" s="253">
        <v>91924</v>
      </c>
      <c r="E57" s="253">
        <v>93267</v>
      </c>
      <c r="F57" s="253">
        <v>94201</v>
      </c>
      <c r="G57" s="253">
        <v>95066</v>
      </c>
      <c r="H57" s="253">
        <v>98982</v>
      </c>
      <c r="I57" s="253">
        <v>107134</v>
      </c>
      <c r="J57" s="253">
        <v>110516</v>
      </c>
      <c r="K57" s="253">
        <v>108587</v>
      </c>
      <c r="L57" s="253">
        <v>108298</v>
      </c>
      <c r="M57" s="253">
        <v>106281</v>
      </c>
      <c r="N57" s="253">
        <v>100147</v>
      </c>
      <c r="O57" s="253">
        <v>109160</v>
      </c>
      <c r="P57" s="253">
        <v>98291</v>
      </c>
      <c r="Q57" s="253">
        <v>95287</v>
      </c>
      <c r="R57" s="253">
        <v>96003</v>
      </c>
      <c r="S57" s="273">
        <v>88107</v>
      </c>
      <c r="T57" s="273">
        <v>84626</v>
      </c>
      <c r="U57" s="273">
        <v>79683</v>
      </c>
      <c r="V57" s="273">
        <v>70448</v>
      </c>
      <c r="W57" s="273">
        <v>77432</v>
      </c>
      <c r="X57" s="273">
        <v>86237</v>
      </c>
      <c r="Y57" s="273">
        <v>84999</v>
      </c>
      <c r="Z57" s="273">
        <v>84461</v>
      </c>
      <c r="AA57" s="273">
        <v>86341</v>
      </c>
      <c r="AB57" s="273">
        <v>80528</v>
      </c>
      <c r="AC57" s="273">
        <v>76932</v>
      </c>
      <c r="AD57" s="273">
        <v>83293</v>
      </c>
      <c r="AE57" s="273">
        <v>81176</v>
      </c>
      <c r="AF57" s="273">
        <v>84875</v>
      </c>
      <c r="AG57" s="316">
        <v>-2.5</v>
      </c>
      <c r="AH57" s="316">
        <v>4.5999999999999996</v>
      </c>
    </row>
    <row r="58" spans="1:34">
      <c r="A58" s="262">
        <v>225</v>
      </c>
      <c r="B58" s="319" t="s">
        <v>193</v>
      </c>
      <c r="C58" s="253">
        <v>109371</v>
      </c>
      <c r="D58" s="253">
        <v>113199</v>
      </c>
      <c r="E58" s="253">
        <v>114634</v>
      </c>
      <c r="F58" s="253">
        <v>121053</v>
      </c>
      <c r="G58" s="253">
        <v>122333</v>
      </c>
      <c r="H58" s="253">
        <v>131209</v>
      </c>
      <c r="I58" s="253">
        <v>141644</v>
      </c>
      <c r="J58" s="253">
        <v>144747</v>
      </c>
      <c r="K58" s="253">
        <v>140710</v>
      </c>
      <c r="L58" s="253">
        <v>141458</v>
      </c>
      <c r="M58" s="253">
        <v>145527</v>
      </c>
      <c r="N58" s="253">
        <v>138525</v>
      </c>
      <c r="O58" s="253">
        <v>133975</v>
      </c>
      <c r="P58" s="253">
        <v>132745</v>
      </c>
      <c r="Q58" s="253">
        <v>131555</v>
      </c>
      <c r="R58" s="253">
        <v>128325</v>
      </c>
      <c r="S58" s="273">
        <v>120118</v>
      </c>
      <c r="T58" s="273">
        <v>124612</v>
      </c>
      <c r="U58" s="273">
        <v>114954</v>
      </c>
      <c r="V58" s="273">
        <v>113223</v>
      </c>
      <c r="W58" s="273">
        <v>116504</v>
      </c>
      <c r="X58" s="273">
        <v>119069</v>
      </c>
      <c r="Y58" s="273">
        <v>115602</v>
      </c>
      <c r="Z58" s="273">
        <v>120931</v>
      </c>
      <c r="AA58" s="273">
        <v>129308</v>
      </c>
      <c r="AB58" s="273">
        <v>129940</v>
      </c>
      <c r="AC58" s="273">
        <v>128913</v>
      </c>
      <c r="AD58" s="273">
        <v>114792</v>
      </c>
      <c r="AE58" s="273">
        <v>111440</v>
      </c>
      <c r="AF58" s="273">
        <v>116673</v>
      </c>
      <c r="AG58" s="316">
        <v>-2.9</v>
      </c>
      <c r="AH58" s="316">
        <v>4.7</v>
      </c>
    </row>
    <row r="59" spans="1:34">
      <c r="A59" s="262">
        <v>585</v>
      </c>
      <c r="B59" s="319" t="s">
        <v>194</v>
      </c>
      <c r="C59" s="253">
        <v>62502</v>
      </c>
      <c r="D59" s="253">
        <v>63061</v>
      </c>
      <c r="E59" s="253">
        <v>65340</v>
      </c>
      <c r="F59" s="253">
        <v>70808</v>
      </c>
      <c r="G59" s="253">
        <v>65002</v>
      </c>
      <c r="H59" s="253">
        <v>68691</v>
      </c>
      <c r="I59" s="253">
        <v>69642</v>
      </c>
      <c r="J59" s="253">
        <v>69896</v>
      </c>
      <c r="K59" s="253">
        <v>69910</v>
      </c>
      <c r="L59" s="253">
        <v>71373</v>
      </c>
      <c r="M59" s="253">
        <v>70551</v>
      </c>
      <c r="N59" s="253">
        <v>67830</v>
      </c>
      <c r="O59" s="253">
        <v>68817</v>
      </c>
      <c r="P59" s="253">
        <v>67407</v>
      </c>
      <c r="Q59" s="253">
        <v>66597</v>
      </c>
      <c r="R59" s="253">
        <v>67410</v>
      </c>
      <c r="S59" s="273">
        <v>58282</v>
      </c>
      <c r="T59" s="273">
        <v>57265</v>
      </c>
      <c r="U59" s="273">
        <v>53463</v>
      </c>
      <c r="V59" s="273">
        <v>52044</v>
      </c>
      <c r="W59" s="273">
        <v>49973</v>
      </c>
      <c r="X59" s="273">
        <v>49524</v>
      </c>
      <c r="Y59" s="273">
        <v>49755</v>
      </c>
      <c r="Z59" s="273">
        <v>49448</v>
      </c>
      <c r="AA59" s="273">
        <v>50062</v>
      </c>
      <c r="AB59" s="273">
        <v>48678</v>
      </c>
      <c r="AC59" s="273">
        <v>48545</v>
      </c>
      <c r="AD59" s="273">
        <v>51846</v>
      </c>
      <c r="AE59" s="273">
        <v>50270</v>
      </c>
      <c r="AF59" s="273">
        <v>53998</v>
      </c>
      <c r="AG59" s="316">
        <v>-3</v>
      </c>
      <c r="AH59" s="316">
        <v>7.4</v>
      </c>
    </row>
    <row r="60" spans="1:34">
      <c r="A60" s="262">
        <v>586</v>
      </c>
      <c r="B60" s="319" t="s">
        <v>195</v>
      </c>
      <c r="C60" s="253">
        <v>44933</v>
      </c>
      <c r="D60" s="253">
        <v>44642</v>
      </c>
      <c r="E60" s="253">
        <v>47199</v>
      </c>
      <c r="F60" s="253">
        <v>52486</v>
      </c>
      <c r="G60" s="253">
        <v>49355</v>
      </c>
      <c r="H60" s="253">
        <v>47925</v>
      </c>
      <c r="I60" s="253">
        <v>49234</v>
      </c>
      <c r="J60" s="253">
        <v>50249</v>
      </c>
      <c r="K60" s="253">
        <v>52184</v>
      </c>
      <c r="L60" s="253">
        <v>49186</v>
      </c>
      <c r="M60" s="253">
        <v>51101</v>
      </c>
      <c r="N60" s="253">
        <v>49761</v>
      </c>
      <c r="O60" s="253">
        <v>50313</v>
      </c>
      <c r="P60" s="253">
        <v>50463</v>
      </c>
      <c r="Q60" s="253">
        <v>49807</v>
      </c>
      <c r="R60" s="253">
        <v>49708</v>
      </c>
      <c r="S60" s="273">
        <v>44563</v>
      </c>
      <c r="T60" s="273">
        <v>43490</v>
      </c>
      <c r="U60" s="273">
        <v>40168</v>
      </c>
      <c r="V60" s="273">
        <v>39199</v>
      </c>
      <c r="W60" s="273">
        <v>38894</v>
      </c>
      <c r="X60" s="273">
        <v>38476</v>
      </c>
      <c r="Y60" s="273">
        <v>37654</v>
      </c>
      <c r="Z60" s="273">
        <v>39783</v>
      </c>
      <c r="AA60" s="273">
        <v>40248</v>
      </c>
      <c r="AB60" s="273">
        <v>48350</v>
      </c>
      <c r="AC60" s="273">
        <v>37063</v>
      </c>
      <c r="AD60" s="273">
        <v>38709</v>
      </c>
      <c r="AE60" s="273">
        <v>38115</v>
      </c>
      <c r="AF60" s="273">
        <v>41467</v>
      </c>
      <c r="AG60" s="316">
        <v>-1.5</v>
      </c>
      <c r="AH60" s="316">
        <v>8.8000000000000007</v>
      </c>
    </row>
    <row r="61" spans="1:34">
      <c r="A61" s="259">
        <v>8</v>
      </c>
      <c r="B61" s="323" t="s">
        <v>33</v>
      </c>
      <c r="C61" s="253">
        <v>327297</v>
      </c>
      <c r="D61" s="253">
        <v>341159</v>
      </c>
      <c r="E61" s="253">
        <v>357195</v>
      </c>
      <c r="F61" s="253">
        <v>369258</v>
      </c>
      <c r="G61" s="253">
        <v>387328</v>
      </c>
      <c r="H61" s="253">
        <v>407762</v>
      </c>
      <c r="I61" s="253">
        <v>407629</v>
      </c>
      <c r="J61" s="253">
        <v>378945</v>
      </c>
      <c r="K61" s="253">
        <v>376194</v>
      </c>
      <c r="L61" s="253">
        <v>359657</v>
      </c>
      <c r="M61" s="253">
        <v>378601</v>
      </c>
      <c r="N61" s="253">
        <v>380068</v>
      </c>
      <c r="O61" s="253">
        <v>406849</v>
      </c>
      <c r="P61" s="253">
        <v>399915</v>
      </c>
      <c r="Q61" s="253">
        <v>391734</v>
      </c>
      <c r="R61" s="253">
        <v>395727</v>
      </c>
      <c r="S61" s="273">
        <v>391149</v>
      </c>
      <c r="T61" s="273">
        <v>390323</v>
      </c>
      <c r="U61" s="273">
        <v>357046</v>
      </c>
      <c r="V61" s="273">
        <v>340761</v>
      </c>
      <c r="W61" s="273">
        <v>353725</v>
      </c>
      <c r="X61" s="273">
        <v>349632</v>
      </c>
      <c r="Y61" s="273">
        <v>279503</v>
      </c>
      <c r="Z61" s="273">
        <v>368614</v>
      </c>
      <c r="AA61" s="273">
        <v>366420</v>
      </c>
      <c r="AB61" s="273">
        <v>380575</v>
      </c>
      <c r="AC61" s="273">
        <v>392340</v>
      </c>
      <c r="AD61" s="273">
        <v>349452</v>
      </c>
      <c r="AE61" s="273">
        <v>350886</v>
      </c>
      <c r="AF61" s="273">
        <v>367716</v>
      </c>
      <c r="AG61" s="316">
        <v>0.4</v>
      </c>
      <c r="AH61" s="316">
        <v>4.8</v>
      </c>
    </row>
    <row r="62" spans="1:34">
      <c r="A62" s="262">
        <v>221</v>
      </c>
      <c r="B62" s="319" t="s">
        <v>142</v>
      </c>
      <c r="C62" s="253">
        <v>113278</v>
      </c>
      <c r="D62" s="253">
        <v>120455</v>
      </c>
      <c r="E62" s="253">
        <v>135389</v>
      </c>
      <c r="F62" s="253">
        <v>145866</v>
      </c>
      <c r="G62" s="253">
        <v>161257</v>
      </c>
      <c r="H62" s="253">
        <v>172220</v>
      </c>
      <c r="I62" s="253">
        <v>176813</v>
      </c>
      <c r="J62" s="253">
        <v>152071</v>
      </c>
      <c r="K62" s="253">
        <v>146030</v>
      </c>
      <c r="L62" s="253">
        <v>136927</v>
      </c>
      <c r="M62" s="253">
        <v>143447</v>
      </c>
      <c r="N62" s="253">
        <v>148706</v>
      </c>
      <c r="O62" s="253">
        <v>157369</v>
      </c>
      <c r="P62" s="253">
        <v>155451</v>
      </c>
      <c r="Q62" s="253">
        <v>144864</v>
      </c>
      <c r="R62" s="253">
        <v>150986</v>
      </c>
      <c r="S62" s="273">
        <v>152768</v>
      </c>
      <c r="T62" s="273">
        <v>148833</v>
      </c>
      <c r="U62" s="273">
        <v>140148</v>
      </c>
      <c r="V62" s="273">
        <v>136767</v>
      </c>
      <c r="W62" s="273">
        <v>142108</v>
      </c>
      <c r="X62" s="273">
        <v>115758</v>
      </c>
      <c r="Y62" s="273">
        <v>52340</v>
      </c>
      <c r="Z62" s="273">
        <v>138479</v>
      </c>
      <c r="AA62" s="273">
        <v>137554</v>
      </c>
      <c r="AB62" s="273">
        <v>144012</v>
      </c>
      <c r="AC62" s="273">
        <v>158244</v>
      </c>
      <c r="AD62" s="273">
        <v>132720</v>
      </c>
      <c r="AE62" s="273">
        <v>131671</v>
      </c>
      <c r="AF62" s="273">
        <v>138289</v>
      </c>
      <c r="AG62" s="316">
        <v>-0.8</v>
      </c>
      <c r="AH62" s="316">
        <v>5</v>
      </c>
    </row>
    <row r="63" spans="1:34">
      <c r="A63" s="262">
        <v>223</v>
      </c>
      <c r="B63" s="319" t="s">
        <v>196</v>
      </c>
      <c r="C63" s="253">
        <v>214019</v>
      </c>
      <c r="D63" s="253">
        <v>220704</v>
      </c>
      <c r="E63" s="253">
        <v>221806</v>
      </c>
      <c r="F63" s="253">
        <v>223392</v>
      </c>
      <c r="G63" s="253">
        <v>226071</v>
      </c>
      <c r="H63" s="253">
        <v>235542</v>
      </c>
      <c r="I63" s="253">
        <v>230816</v>
      </c>
      <c r="J63" s="253">
        <v>226874</v>
      </c>
      <c r="K63" s="253">
        <v>230164</v>
      </c>
      <c r="L63" s="253">
        <v>222730</v>
      </c>
      <c r="M63" s="253">
        <v>235154</v>
      </c>
      <c r="N63" s="253">
        <v>231362</v>
      </c>
      <c r="O63" s="253">
        <v>249480</v>
      </c>
      <c r="P63" s="253">
        <v>244464</v>
      </c>
      <c r="Q63" s="253">
        <v>246870</v>
      </c>
      <c r="R63" s="253">
        <v>244741</v>
      </c>
      <c r="S63" s="273">
        <v>238381</v>
      </c>
      <c r="T63" s="273">
        <v>241490</v>
      </c>
      <c r="U63" s="273">
        <v>216898</v>
      </c>
      <c r="V63" s="273">
        <v>203994</v>
      </c>
      <c r="W63" s="273">
        <v>211617</v>
      </c>
      <c r="X63" s="273">
        <v>233874</v>
      </c>
      <c r="Y63" s="273">
        <v>227163</v>
      </c>
      <c r="Z63" s="273">
        <v>230135</v>
      </c>
      <c r="AA63" s="273">
        <v>228866</v>
      </c>
      <c r="AB63" s="273">
        <v>236563</v>
      </c>
      <c r="AC63" s="273">
        <v>234096</v>
      </c>
      <c r="AD63" s="273">
        <v>216732</v>
      </c>
      <c r="AE63" s="273">
        <v>219215</v>
      </c>
      <c r="AF63" s="273">
        <v>229427</v>
      </c>
      <c r="AG63" s="316">
        <v>1.1000000000000001</v>
      </c>
      <c r="AH63" s="316">
        <v>4.7</v>
      </c>
    </row>
    <row r="64" spans="1:34">
      <c r="A64" s="259">
        <v>9</v>
      </c>
      <c r="B64" s="324" t="s">
        <v>34</v>
      </c>
      <c r="C64" s="253">
        <v>496450</v>
      </c>
      <c r="D64" s="253">
        <v>512837</v>
      </c>
      <c r="E64" s="253">
        <v>514178</v>
      </c>
      <c r="F64" s="253">
        <v>544743</v>
      </c>
      <c r="G64" s="253">
        <v>542845</v>
      </c>
      <c r="H64" s="253">
        <v>556999</v>
      </c>
      <c r="I64" s="253">
        <v>566536</v>
      </c>
      <c r="J64" s="253">
        <v>585191</v>
      </c>
      <c r="K64" s="253">
        <v>556201</v>
      </c>
      <c r="L64" s="253">
        <v>548284</v>
      </c>
      <c r="M64" s="253">
        <v>550004</v>
      </c>
      <c r="N64" s="253">
        <v>535102</v>
      </c>
      <c r="O64" s="253">
        <v>564930</v>
      </c>
      <c r="P64" s="253">
        <v>534267</v>
      </c>
      <c r="Q64" s="253">
        <v>523271</v>
      </c>
      <c r="R64" s="253">
        <v>515691</v>
      </c>
      <c r="S64" s="273">
        <v>476948</v>
      </c>
      <c r="T64" s="273">
        <v>468807</v>
      </c>
      <c r="U64" s="273">
        <v>446077</v>
      </c>
      <c r="V64" s="273">
        <v>433814</v>
      </c>
      <c r="W64" s="273">
        <v>452400</v>
      </c>
      <c r="X64" s="273">
        <v>443680</v>
      </c>
      <c r="Y64" s="273">
        <v>434823</v>
      </c>
      <c r="Z64" s="273">
        <v>439504</v>
      </c>
      <c r="AA64" s="273">
        <v>463060</v>
      </c>
      <c r="AB64" s="273">
        <v>445386</v>
      </c>
      <c r="AC64" s="273">
        <v>436383</v>
      </c>
      <c r="AD64" s="273">
        <v>439565</v>
      </c>
      <c r="AE64" s="273">
        <v>434148</v>
      </c>
      <c r="AF64" s="273">
        <v>450613</v>
      </c>
      <c r="AG64" s="316">
        <v>-1.2</v>
      </c>
      <c r="AH64" s="316">
        <v>3.8</v>
      </c>
    </row>
    <row r="65" spans="1:34">
      <c r="A65" s="259">
        <v>205</v>
      </c>
      <c r="B65" s="321" t="s">
        <v>197</v>
      </c>
      <c r="C65" s="253">
        <v>207601</v>
      </c>
      <c r="D65" s="253">
        <v>213065</v>
      </c>
      <c r="E65" s="253">
        <v>209148</v>
      </c>
      <c r="F65" s="253">
        <v>219537</v>
      </c>
      <c r="G65" s="253">
        <v>227789</v>
      </c>
      <c r="H65" s="253">
        <v>225110</v>
      </c>
      <c r="I65" s="253">
        <v>225279</v>
      </c>
      <c r="J65" s="253">
        <v>237933</v>
      </c>
      <c r="K65" s="253">
        <v>224049</v>
      </c>
      <c r="L65" s="253">
        <v>223028</v>
      </c>
      <c r="M65" s="253">
        <v>236317</v>
      </c>
      <c r="N65" s="253">
        <v>225585</v>
      </c>
      <c r="O65" s="253">
        <v>227117</v>
      </c>
      <c r="P65" s="253">
        <v>205642</v>
      </c>
      <c r="Q65" s="253">
        <v>204401</v>
      </c>
      <c r="R65" s="253">
        <v>200811</v>
      </c>
      <c r="S65" s="273">
        <v>182881</v>
      </c>
      <c r="T65" s="273">
        <v>179070</v>
      </c>
      <c r="U65" s="273">
        <v>167741</v>
      </c>
      <c r="V65" s="273">
        <v>168747</v>
      </c>
      <c r="W65" s="273">
        <v>173635</v>
      </c>
      <c r="X65" s="273">
        <v>165041</v>
      </c>
      <c r="Y65" s="273">
        <v>161855</v>
      </c>
      <c r="Z65" s="273">
        <v>163706</v>
      </c>
      <c r="AA65" s="273">
        <v>182935</v>
      </c>
      <c r="AB65" s="273">
        <v>166647</v>
      </c>
      <c r="AC65" s="273">
        <v>156012</v>
      </c>
      <c r="AD65" s="273">
        <v>160562</v>
      </c>
      <c r="AE65" s="273">
        <v>155672</v>
      </c>
      <c r="AF65" s="273">
        <v>159612</v>
      </c>
      <c r="AG65" s="316">
        <v>-3</v>
      </c>
      <c r="AH65" s="316">
        <v>2.5</v>
      </c>
    </row>
    <row r="66" spans="1:34">
      <c r="A66" s="262">
        <v>224</v>
      </c>
      <c r="B66" s="319" t="s">
        <v>198</v>
      </c>
      <c r="C66" s="253">
        <v>157870</v>
      </c>
      <c r="D66" s="253">
        <v>162573</v>
      </c>
      <c r="E66" s="253">
        <v>165270</v>
      </c>
      <c r="F66" s="253">
        <v>181056</v>
      </c>
      <c r="G66" s="253">
        <v>177379</v>
      </c>
      <c r="H66" s="253">
        <v>174701</v>
      </c>
      <c r="I66" s="253">
        <v>181763</v>
      </c>
      <c r="J66" s="253">
        <v>177587</v>
      </c>
      <c r="K66" s="253">
        <v>176689</v>
      </c>
      <c r="L66" s="253">
        <v>164626</v>
      </c>
      <c r="M66" s="253">
        <v>169282</v>
      </c>
      <c r="N66" s="253">
        <v>166556</v>
      </c>
      <c r="O66" s="253">
        <v>181735</v>
      </c>
      <c r="P66" s="253">
        <v>179042</v>
      </c>
      <c r="Q66" s="253">
        <v>170786</v>
      </c>
      <c r="R66" s="253">
        <v>168863</v>
      </c>
      <c r="S66" s="273">
        <v>155124</v>
      </c>
      <c r="T66" s="273">
        <v>150656</v>
      </c>
      <c r="U66" s="273">
        <v>145843</v>
      </c>
      <c r="V66" s="273">
        <v>137985</v>
      </c>
      <c r="W66" s="273">
        <v>148640</v>
      </c>
      <c r="X66" s="273">
        <v>148581</v>
      </c>
      <c r="Y66" s="273">
        <v>139745</v>
      </c>
      <c r="Z66" s="273">
        <v>143795</v>
      </c>
      <c r="AA66" s="273">
        <v>146028</v>
      </c>
      <c r="AB66" s="273">
        <v>149096</v>
      </c>
      <c r="AC66" s="273">
        <v>142971</v>
      </c>
      <c r="AD66" s="273">
        <v>144875</v>
      </c>
      <c r="AE66" s="273">
        <v>144549</v>
      </c>
      <c r="AF66" s="273">
        <v>150349</v>
      </c>
      <c r="AG66" s="316">
        <v>-0.2</v>
      </c>
      <c r="AH66" s="316">
        <v>4</v>
      </c>
    </row>
    <row r="67" spans="1:34">
      <c r="A67" s="268">
        <v>226</v>
      </c>
      <c r="B67" s="325" t="s">
        <v>199</v>
      </c>
      <c r="C67" s="258">
        <v>130979</v>
      </c>
      <c r="D67" s="258">
        <v>137199</v>
      </c>
      <c r="E67" s="258">
        <v>139760</v>
      </c>
      <c r="F67" s="258">
        <v>144150</v>
      </c>
      <c r="G67" s="258">
        <v>137677</v>
      </c>
      <c r="H67" s="258">
        <v>157188</v>
      </c>
      <c r="I67" s="258">
        <v>159494</v>
      </c>
      <c r="J67" s="258">
        <v>169671</v>
      </c>
      <c r="K67" s="258">
        <v>155463</v>
      </c>
      <c r="L67" s="258">
        <v>160630</v>
      </c>
      <c r="M67" s="258">
        <v>144405</v>
      </c>
      <c r="N67" s="258">
        <v>142961</v>
      </c>
      <c r="O67" s="258">
        <v>156078</v>
      </c>
      <c r="P67" s="258">
        <v>149583</v>
      </c>
      <c r="Q67" s="258">
        <v>148084</v>
      </c>
      <c r="R67" s="258">
        <v>146017</v>
      </c>
      <c r="S67" s="274">
        <v>138943</v>
      </c>
      <c r="T67" s="274">
        <v>139081</v>
      </c>
      <c r="U67" s="274">
        <v>132493</v>
      </c>
      <c r="V67" s="274">
        <v>127082</v>
      </c>
      <c r="W67" s="274">
        <v>130125</v>
      </c>
      <c r="X67" s="274">
        <v>130058</v>
      </c>
      <c r="Y67" s="274">
        <v>133223</v>
      </c>
      <c r="Z67" s="274">
        <v>132003</v>
      </c>
      <c r="AA67" s="274">
        <v>134097</v>
      </c>
      <c r="AB67" s="274">
        <v>129643</v>
      </c>
      <c r="AC67" s="274">
        <v>137400</v>
      </c>
      <c r="AD67" s="274">
        <v>134128</v>
      </c>
      <c r="AE67" s="274">
        <v>133927</v>
      </c>
      <c r="AF67" s="274">
        <v>140652</v>
      </c>
      <c r="AG67" s="327">
        <v>-0.1</v>
      </c>
      <c r="AH67" s="327">
        <v>5</v>
      </c>
    </row>
    <row r="68" spans="1:34">
      <c r="A68" s="252" t="s">
        <v>200</v>
      </c>
      <c r="B68" s="253"/>
      <c r="S68" s="326"/>
      <c r="T68" s="326"/>
      <c r="U68" s="326"/>
      <c r="V68" s="326"/>
      <c r="W68" s="326"/>
      <c r="X68" s="326"/>
      <c r="Y68" s="326"/>
      <c r="Z68" s="326"/>
      <c r="AA68" s="326"/>
      <c r="AB68" s="326"/>
      <c r="AC68" s="326"/>
      <c r="AD68" s="326"/>
      <c r="AE68" s="326"/>
      <c r="AF68" s="326"/>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表紙</vt:lpstr>
      <vt:lpstr>コメント</vt:lpstr>
      <vt:lpstr>公表予定</vt:lpstr>
      <vt:lpstr>推計方法</vt:lpstr>
      <vt:lpstr>概要グラフ</vt:lpstr>
      <vt:lpstr>統計表1</vt:lpstr>
      <vt:lpstr>統計表2</vt:lpstr>
      <vt:lpstr>統計表3</vt:lpstr>
      <vt:lpstr>統計表4</vt:lpstr>
    </vt:vector>
  </TitlesOfParts>
  <Company>兵庫県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2018-06-30T08:33:19Z</cp:lastPrinted>
  <dcterms:created xsi:type="dcterms:W3CDTF">2015-10-01T01:31:47Z</dcterms:created>
  <dcterms:modified xsi:type="dcterms:W3CDTF">2018-10-25T23:48:18Z</dcterms:modified>
</cp:coreProperties>
</file>