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7970" windowHeight="5595" tabRatio="977" activeTab="1"/>
  </bookViews>
  <sheets>
    <sheet name="表紙" sheetId="24" r:id="rId1"/>
    <sheet name="コメント" sheetId="26" r:id="rId2"/>
    <sheet name="公表予定" sheetId="25" r:id="rId3"/>
    <sheet name="推計方法" sheetId="27" r:id="rId4"/>
    <sheet name="概要ｸﾞﾗﾌ" sheetId="33" r:id="rId5"/>
    <sheet name="統計表1" sheetId="30" r:id="rId6"/>
    <sheet name="統計表2" sheetId="29" r:id="rId7"/>
    <sheet name="統計表3" sheetId="32" r:id="rId8"/>
    <sheet name="統計表4" sheetId="31" r:id="rId9"/>
  </sheets>
  <calcPr calcId="145621"/>
</workbook>
</file>

<file path=xl/calcChain.xml><?xml version="1.0" encoding="utf-8"?>
<calcChain xmlns="http://schemas.openxmlformats.org/spreadsheetml/2006/main">
  <c r="AA32" i="29" l="1"/>
  <c r="Y32" i="29"/>
  <c r="P64" i="29"/>
  <c r="N64" i="29"/>
  <c r="L64" i="29"/>
  <c r="J64" i="29"/>
  <c r="H64" i="29"/>
  <c r="F64" i="29"/>
  <c r="D64" i="29"/>
  <c r="AA31" i="29"/>
  <c r="Y31" i="29"/>
  <c r="P63" i="29"/>
  <c r="N63" i="29"/>
  <c r="L63" i="29"/>
  <c r="J63" i="29"/>
  <c r="H63" i="29"/>
  <c r="F63" i="29"/>
  <c r="D63" i="29"/>
  <c r="T64" i="29"/>
  <c r="R64" i="29"/>
  <c r="P62" i="29"/>
  <c r="N62" i="29"/>
  <c r="L62" i="29"/>
  <c r="J62" i="29"/>
  <c r="H62" i="29"/>
  <c r="F62" i="29"/>
  <c r="D62" i="29"/>
  <c r="T63" i="29"/>
  <c r="R63" i="29"/>
  <c r="P61" i="29"/>
  <c r="N61" i="29"/>
  <c r="L61" i="29"/>
  <c r="J61" i="29"/>
  <c r="H61" i="29"/>
  <c r="F61" i="29"/>
  <c r="D61" i="29"/>
  <c r="T62" i="29"/>
  <c r="R62" i="29"/>
  <c r="P60" i="29"/>
  <c r="N60" i="29"/>
  <c r="L60" i="29"/>
  <c r="J60" i="29"/>
  <c r="H60" i="29"/>
  <c r="F60" i="29"/>
  <c r="D60" i="29"/>
  <c r="T61" i="29"/>
  <c r="R61" i="29"/>
  <c r="P59" i="29"/>
  <c r="N59" i="29"/>
  <c r="L59" i="29"/>
  <c r="J59" i="29"/>
  <c r="H59" i="29"/>
  <c r="F59" i="29"/>
  <c r="D59" i="29"/>
  <c r="T58" i="29"/>
  <c r="R58" i="29"/>
  <c r="P56" i="29"/>
  <c r="N56" i="29"/>
  <c r="L56" i="29"/>
  <c r="J56" i="29"/>
  <c r="H56" i="29"/>
  <c r="F56" i="29"/>
  <c r="D56" i="29"/>
  <c r="Y23" i="29"/>
  <c r="P55" i="29"/>
  <c r="N55" i="29"/>
  <c r="L55" i="29"/>
  <c r="J55" i="29"/>
  <c r="H55" i="29"/>
  <c r="F55" i="29"/>
  <c r="D55" i="29"/>
  <c r="Y22" i="29"/>
  <c r="C54" i="29"/>
  <c r="U49" i="29"/>
  <c r="S49" i="29"/>
  <c r="Q49" i="29"/>
  <c r="O49" i="29"/>
  <c r="M49" i="29"/>
  <c r="K49" i="29"/>
  <c r="I49" i="29"/>
  <c r="G49" i="29"/>
  <c r="E49" i="29"/>
  <c r="C49" i="29"/>
  <c r="U48" i="29"/>
  <c r="S48" i="29"/>
  <c r="Q48" i="29"/>
  <c r="O48" i="29"/>
  <c r="M48" i="29"/>
  <c r="K48" i="29"/>
  <c r="I48" i="29"/>
  <c r="G48" i="29"/>
  <c r="E48" i="29"/>
  <c r="C48" i="29"/>
  <c r="U47" i="29"/>
  <c r="S47" i="29"/>
  <c r="Q47" i="29"/>
  <c r="O47" i="29"/>
  <c r="M47" i="29"/>
  <c r="K47" i="29"/>
  <c r="I47" i="29"/>
  <c r="G47" i="29"/>
  <c r="E47" i="29"/>
  <c r="C47" i="29"/>
  <c r="U46" i="29"/>
  <c r="S46" i="29"/>
  <c r="Q46" i="29"/>
  <c r="O46" i="29"/>
  <c r="M46" i="29"/>
  <c r="K46" i="29"/>
  <c r="I46" i="29"/>
  <c r="G46" i="29"/>
  <c r="E46" i="29"/>
  <c r="C46" i="29"/>
  <c r="U45" i="29"/>
  <c r="S45" i="29"/>
  <c r="Q45" i="29"/>
  <c r="O45" i="29"/>
  <c r="M45" i="29"/>
  <c r="K45" i="29"/>
  <c r="I45" i="29"/>
  <c r="G45" i="29"/>
  <c r="E45" i="29"/>
  <c r="C45" i="29"/>
  <c r="U44" i="29"/>
  <c r="S44" i="29"/>
  <c r="Q44" i="29"/>
  <c r="O44" i="29"/>
  <c r="M44" i="29"/>
  <c r="K44" i="29"/>
  <c r="I44" i="29"/>
  <c r="G44" i="29"/>
  <c r="E44" i="29"/>
  <c r="C44" i="29"/>
  <c r="U43" i="29"/>
  <c r="S43" i="29"/>
  <c r="Q43" i="29"/>
  <c r="O43" i="29"/>
  <c r="M43" i="29"/>
  <c r="K43" i="29"/>
  <c r="I43" i="29"/>
  <c r="G43" i="29"/>
  <c r="E43" i="29"/>
  <c r="C43" i="29"/>
  <c r="U42" i="29"/>
  <c r="S42" i="29"/>
  <c r="Q42" i="29"/>
  <c r="O42" i="29"/>
  <c r="M42" i="29"/>
  <c r="K42" i="29"/>
  <c r="I42" i="29"/>
  <c r="G42" i="29"/>
  <c r="E42" i="29"/>
  <c r="C42" i="29"/>
  <c r="U41" i="29"/>
  <c r="S41" i="29"/>
  <c r="Q41" i="29"/>
  <c r="O41" i="29"/>
  <c r="M41" i="29"/>
  <c r="K41" i="29"/>
  <c r="I41" i="29"/>
  <c r="G41" i="29"/>
  <c r="E41" i="29"/>
  <c r="C41" i="29"/>
  <c r="U40" i="29"/>
  <c r="S40" i="29"/>
  <c r="Q40" i="29"/>
  <c r="O40" i="29"/>
  <c r="M40" i="29"/>
  <c r="K40" i="29"/>
  <c r="I40" i="29"/>
  <c r="G40" i="29"/>
  <c r="E40" i="29"/>
  <c r="C40" i="29"/>
  <c r="U39" i="29"/>
  <c r="S39" i="29"/>
  <c r="Q39" i="29"/>
  <c r="O39" i="29"/>
  <c r="M39" i="29"/>
  <c r="K39" i="29"/>
  <c r="I39" i="29"/>
  <c r="G39" i="29"/>
  <c r="E39" i="29"/>
  <c r="C39" i="29"/>
  <c r="N60" i="30"/>
  <c r="L60" i="30"/>
  <c r="J60" i="30"/>
  <c r="H60" i="30"/>
  <c r="F60" i="30"/>
  <c r="D60" i="30"/>
  <c r="O59" i="30"/>
  <c r="M59" i="30"/>
  <c r="K59" i="30"/>
  <c r="I59" i="30"/>
  <c r="G59" i="30"/>
  <c r="E59" i="30"/>
  <c r="C59" i="30"/>
  <c r="N58" i="30"/>
  <c r="L58" i="30"/>
  <c r="J58" i="30"/>
  <c r="H58" i="30"/>
  <c r="F58" i="30"/>
  <c r="D58" i="30"/>
  <c r="O57" i="30"/>
  <c r="M57" i="30"/>
  <c r="K57" i="30"/>
  <c r="I57" i="30"/>
  <c r="G57" i="30"/>
  <c r="E57" i="30"/>
  <c r="C57" i="30"/>
  <c r="N56" i="30"/>
  <c r="L56" i="30"/>
  <c r="J56" i="30"/>
  <c r="H56" i="30"/>
  <c r="F56" i="30"/>
  <c r="D56" i="30"/>
  <c r="O55" i="30"/>
  <c r="M55" i="30"/>
  <c r="K55" i="30"/>
  <c r="I55" i="30"/>
  <c r="G55" i="30"/>
  <c r="E55" i="30"/>
  <c r="C55" i="30"/>
  <c r="N54" i="30"/>
  <c r="L54" i="30"/>
  <c r="J54" i="30"/>
  <c r="H54" i="30"/>
  <c r="F54" i="30"/>
  <c r="D54" i="30"/>
  <c r="O53" i="30"/>
  <c r="M53" i="30"/>
  <c r="K53" i="30"/>
  <c r="I53" i="30"/>
  <c r="G53" i="30"/>
  <c r="E53" i="30"/>
  <c r="C53" i="30"/>
  <c r="N52" i="30"/>
  <c r="L52" i="30"/>
  <c r="J52" i="30"/>
  <c r="H52" i="30"/>
  <c r="F52" i="30"/>
  <c r="D52" i="30"/>
  <c r="O30" i="33"/>
  <c r="N30" i="33"/>
  <c r="O23" i="33"/>
  <c r="N23" i="33"/>
  <c r="O11" i="33"/>
  <c r="O24" i="33" s="1"/>
  <c r="N11" i="33"/>
  <c r="N24" i="33" s="1"/>
  <c r="M27" i="33"/>
  <c r="L27" i="33"/>
  <c r="K10" i="33"/>
  <c r="K27" i="33" s="1"/>
  <c r="J10" i="33"/>
  <c r="J27" i="33" s="1"/>
  <c r="I10" i="33"/>
  <c r="I27" i="33" s="1"/>
  <c r="H10" i="33"/>
  <c r="H27" i="33" s="1"/>
  <c r="G10" i="33"/>
  <c r="G27" i="33" s="1"/>
  <c r="F10" i="33"/>
  <c r="F27" i="33" s="1"/>
  <c r="E10" i="33"/>
  <c r="E27" i="33" s="1"/>
  <c r="D10" i="33"/>
  <c r="D27" i="33" s="1"/>
  <c r="C10" i="33"/>
  <c r="C27" i="33" s="1"/>
  <c r="O9" i="33"/>
  <c r="O31" i="33" s="1"/>
  <c r="N9" i="33"/>
  <c r="N31" i="33" s="1"/>
  <c r="M26" i="33"/>
  <c r="L26" i="33"/>
  <c r="K26" i="33"/>
  <c r="J26" i="33"/>
  <c r="I8" i="33"/>
  <c r="I26" i="33" s="1"/>
  <c r="H8" i="33"/>
  <c r="H26" i="33" s="1"/>
  <c r="G8" i="33"/>
  <c r="G26" i="33" s="1"/>
  <c r="F8" i="33"/>
  <c r="F26" i="33" s="1"/>
  <c r="E8" i="33"/>
  <c r="E26" i="33" s="1"/>
  <c r="D8" i="33"/>
  <c r="D26" i="33" s="1"/>
  <c r="C8" i="33"/>
  <c r="C26" i="33" s="1"/>
  <c r="M6" i="33"/>
  <c r="M7" i="33" s="1"/>
  <c r="M23" i="33" s="1"/>
  <c r="L6" i="33"/>
  <c r="L7" i="33" s="1"/>
  <c r="L23" i="33" s="1"/>
  <c r="K6" i="33"/>
  <c r="K7" i="33" s="1"/>
  <c r="K23" i="33" s="1"/>
  <c r="J6" i="33"/>
  <c r="J7" i="33" s="1"/>
  <c r="J23" i="33" s="1"/>
  <c r="I6" i="33"/>
  <c r="I7" i="33" s="1"/>
  <c r="I23" i="33" s="1"/>
  <c r="H6" i="33"/>
  <c r="H7" i="33" s="1"/>
  <c r="H23" i="33" s="1"/>
  <c r="G6" i="33"/>
  <c r="G7" i="33" s="1"/>
  <c r="G23" i="33" s="1"/>
  <c r="F6" i="33"/>
  <c r="F7" i="33" s="1"/>
  <c r="F23" i="33" s="1"/>
  <c r="E6" i="33"/>
  <c r="E7" i="33" s="1"/>
  <c r="E23" i="33" s="1"/>
  <c r="D6" i="33"/>
  <c r="D7" i="33" s="1"/>
  <c r="D23" i="33" s="1"/>
  <c r="C6" i="33"/>
  <c r="M4" i="33"/>
  <c r="N4" i="33" s="1"/>
  <c r="O4" i="33" s="1"/>
  <c r="L4" i="33"/>
  <c r="L5" i="33" s="1"/>
  <c r="L30" i="33" s="1"/>
  <c r="K4" i="33"/>
  <c r="K5" i="33" s="1"/>
  <c r="K30" i="33" s="1"/>
  <c r="J4" i="33"/>
  <c r="J5" i="33" s="1"/>
  <c r="J30" i="33" s="1"/>
  <c r="I4" i="33"/>
  <c r="I5" i="33" s="1"/>
  <c r="I30" i="33" s="1"/>
  <c r="H4" i="33"/>
  <c r="H5" i="33" s="1"/>
  <c r="H30" i="33" s="1"/>
  <c r="G4" i="33"/>
  <c r="G5" i="33" s="1"/>
  <c r="G30" i="33" s="1"/>
  <c r="F4" i="33"/>
  <c r="F5" i="33" s="1"/>
  <c r="E4" i="33"/>
  <c r="E5" i="33" s="1"/>
  <c r="D4" i="33"/>
  <c r="D5" i="33" s="1"/>
  <c r="C4" i="33"/>
  <c r="Y24" i="29" l="1"/>
  <c r="C52" i="30"/>
  <c r="E52" i="30"/>
  <c r="G52" i="30"/>
  <c r="I52" i="30"/>
  <c r="K52" i="30"/>
  <c r="M52" i="30"/>
  <c r="O52" i="30"/>
  <c r="D53" i="30"/>
  <c r="F53" i="30"/>
  <c r="H53" i="30"/>
  <c r="J53" i="30"/>
  <c r="L53" i="30"/>
  <c r="N53" i="30"/>
  <c r="C54" i="30"/>
  <c r="E54" i="30"/>
  <c r="G54" i="30"/>
  <c r="I54" i="30"/>
  <c r="K54" i="30"/>
  <c r="F54" i="29"/>
  <c r="H54" i="29"/>
  <c r="J54" i="29"/>
  <c r="L54" i="29"/>
  <c r="N54" i="29"/>
  <c r="P54" i="29"/>
  <c r="D57" i="29"/>
  <c r="F57" i="29"/>
  <c r="H57" i="29"/>
  <c r="J57" i="29"/>
  <c r="L57" i="29"/>
  <c r="N57" i="29"/>
  <c r="P57" i="29"/>
  <c r="R59" i="29"/>
  <c r="T59" i="29"/>
  <c r="D58" i="29"/>
  <c r="F58" i="29"/>
  <c r="H58" i="29"/>
  <c r="J58" i="29"/>
  <c r="L58" i="29"/>
  <c r="N58" i="29"/>
  <c r="P58" i="29"/>
  <c r="R60" i="29"/>
  <c r="T60" i="29"/>
  <c r="Y26" i="29"/>
  <c r="Z31" i="29"/>
  <c r="AB31" i="29"/>
  <c r="X5" i="29"/>
  <c r="AB5" i="29"/>
  <c r="Z6" i="29"/>
  <c r="AB6" i="29"/>
  <c r="Z7" i="29"/>
  <c r="X8" i="29"/>
  <c r="D39" i="29"/>
  <c r="F39" i="29"/>
  <c r="H39" i="29"/>
  <c r="J39" i="29"/>
  <c r="L39" i="29"/>
  <c r="N39" i="29"/>
  <c r="P39" i="29"/>
  <c r="R39" i="29"/>
  <c r="T39" i="29"/>
  <c r="W5" i="29"/>
  <c r="Y5" i="29"/>
  <c r="AA5" i="29"/>
  <c r="D40" i="29"/>
  <c r="F40" i="29"/>
  <c r="H40" i="29"/>
  <c r="J40" i="29"/>
  <c r="L40" i="29"/>
  <c r="N40" i="29"/>
  <c r="P40" i="29"/>
  <c r="R40" i="29"/>
  <c r="T40" i="29"/>
  <c r="W6" i="29"/>
  <c r="Y6" i="29"/>
  <c r="AA6" i="29"/>
  <c r="D41" i="29"/>
  <c r="F41" i="29"/>
  <c r="H41" i="29"/>
  <c r="J41" i="29"/>
  <c r="L41" i="29"/>
  <c r="N41" i="29"/>
  <c r="P41" i="29"/>
  <c r="R41" i="29"/>
  <c r="T41" i="29"/>
  <c r="W7" i="29"/>
  <c r="Y7" i="29"/>
  <c r="AA7" i="29"/>
  <c r="D42" i="29"/>
  <c r="F42" i="29"/>
  <c r="H42" i="29"/>
  <c r="J42" i="29"/>
  <c r="L42" i="29"/>
  <c r="N42" i="29"/>
  <c r="P42" i="29"/>
  <c r="R42" i="29"/>
  <c r="T42" i="29"/>
  <c r="W8" i="29"/>
  <c r="Y8" i="29"/>
  <c r="AA8" i="29"/>
  <c r="D43" i="29"/>
  <c r="F43" i="29"/>
  <c r="H43" i="29"/>
  <c r="J43" i="29"/>
  <c r="L43" i="29"/>
  <c r="N43" i="29"/>
  <c r="P43" i="29"/>
  <c r="R43" i="29"/>
  <c r="T43" i="29"/>
  <c r="W9" i="29"/>
  <c r="Y9" i="29"/>
  <c r="AA9" i="29"/>
  <c r="D44" i="29"/>
  <c r="F44" i="29"/>
  <c r="H44" i="29"/>
  <c r="J44" i="29"/>
  <c r="L44" i="29"/>
  <c r="N44" i="29"/>
  <c r="P44" i="29"/>
  <c r="R44" i="29"/>
  <c r="T44" i="29"/>
  <c r="W10" i="29"/>
  <c r="Y10" i="29"/>
  <c r="AA10" i="29"/>
  <c r="D45" i="29"/>
  <c r="F45" i="29"/>
  <c r="H45" i="29"/>
  <c r="J45" i="29"/>
  <c r="L45" i="29"/>
  <c r="N45" i="29"/>
  <c r="P45" i="29"/>
  <c r="R45" i="29"/>
  <c r="T45" i="29"/>
  <c r="W11" i="29"/>
  <c r="Y11" i="29"/>
  <c r="AA11" i="29"/>
  <c r="D46" i="29"/>
  <c r="F46" i="29"/>
  <c r="H46" i="29"/>
  <c r="J46" i="29"/>
  <c r="L46" i="29"/>
  <c r="N46" i="29"/>
  <c r="P46" i="29"/>
  <c r="R46" i="29"/>
  <c r="T46" i="29"/>
  <c r="W12" i="29"/>
  <c r="Y12" i="29"/>
  <c r="AA12" i="29"/>
  <c r="D47" i="29"/>
  <c r="F47" i="29"/>
  <c r="H47" i="29"/>
  <c r="J47" i="29"/>
  <c r="L47" i="29"/>
  <c r="N47" i="29"/>
  <c r="P47" i="29"/>
  <c r="R47" i="29"/>
  <c r="T47" i="29"/>
  <c r="W13" i="29"/>
  <c r="Y13" i="29"/>
  <c r="AA13" i="29"/>
  <c r="D48" i="29"/>
  <c r="F48" i="29"/>
  <c r="H48" i="29"/>
  <c r="J48" i="29"/>
  <c r="L48" i="29"/>
  <c r="N48" i="29"/>
  <c r="P48" i="29"/>
  <c r="R48" i="29"/>
  <c r="T48" i="29"/>
  <c r="W14" i="29"/>
  <c r="Y14" i="29"/>
  <c r="AA14" i="29"/>
  <c r="D49" i="29"/>
  <c r="F49" i="29"/>
  <c r="H49" i="29"/>
  <c r="J49" i="29"/>
  <c r="L49" i="29"/>
  <c r="N49" i="29"/>
  <c r="P49" i="29"/>
  <c r="R49" i="29"/>
  <c r="T49" i="29"/>
  <c r="W15" i="29"/>
  <c r="Y15" i="29"/>
  <c r="AA15" i="29"/>
  <c r="D54" i="29"/>
  <c r="R56" i="29"/>
  <c r="R54" i="29"/>
  <c r="T56" i="29"/>
  <c r="T54" i="29"/>
  <c r="W22" i="29"/>
  <c r="AA22" i="29"/>
  <c r="W24" i="29"/>
  <c r="AA24" i="29"/>
  <c r="Y25" i="29"/>
  <c r="W26" i="29"/>
  <c r="AA26" i="29"/>
  <c r="Y27" i="29"/>
  <c r="Z5" i="29"/>
  <c r="X6" i="29"/>
  <c r="X7" i="29"/>
  <c r="AB7" i="29"/>
  <c r="Z8" i="29"/>
  <c r="AB8" i="29"/>
  <c r="X9" i="29"/>
  <c r="Z9" i="29"/>
  <c r="AB9" i="29"/>
  <c r="X10" i="29"/>
  <c r="Z10" i="29"/>
  <c r="AB10" i="29"/>
  <c r="X11" i="29"/>
  <c r="Z11" i="29"/>
  <c r="AB11" i="29"/>
  <c r="X12" i="29"/>
  <c r="Z12" i="29"/>
  <c r="AB12" i="29"/>
  <c r="X13" i="29"/>
  <c r="Z13" i="29"/>
  <c r="AB13" i="29"/>
  <c r="X14" i="29"/>
  <c r="Z14" i="29"/>
  <c r="AB14" i="29"/>
  <c r="X15" i="29"/>
  <c r="Z15" i="29"/>
  <c r="AB15" i="29"/>
  <c r="R57" i="29"/>
  <c r="R55" i="29"/>
  <c r="T57" i="29"/>
  <c r="T55" i="29"/>
  <c r="W23" i="29"/>
  <c r="AA23" i="29"/>
  <c r="W25" i="29"/>
  <c r="AA25" i="29"/>
  <c r="W27" i="29"/>
  <c r="AA27" i="29"/>
  <c r="E54" i="29"/>
  <c r="G54" i="29"/>
  <c r="I54" i="29"/>
  <c r="K54" i="29"/>
  <c r="M54" i="29"/>
  <c r="O54" i="29"/>
  <c r="Q54" i="29"/>
  <c r="S56" i="29"/>
  <c r="S54" i="29"/>
  <c r="U56" i="29"/>
  <c r="U54" i="29"/>
  <c r="X22" i="29"/>
  <c r="Z22" i="29"/>
  <c r="AB22" i="29"/>
  <c r="C55" i="29"/>
  <c r="E55" i="29"/>
  <c r="G55" i="29"/>
  <c r="I55" i="29"/>
  <c r="K55" i="29"/>
  <c r="M55" i="29"/>
  <c r="O55" i="29"/>
  <c r="Q55" i="29"/>
  <c r="S57" i="29"/>
  <c r="S55" i="29"/>
  <c r="U57" i="29"/>
  <c r="U55" i="29"/>
  <c r="X23" i="29"/>
  <c r="Z23" i="29"/>
  <c r="AB23" i="29"/>
  <c r="C56" i="29"/>
  <c r="E56" i="29"/>
  <c r="G56" i="29"/>
  <c r="I56" i="29"/>
  <c r="K56" i="29"/>
  <c r="M56" i="29"/>
  <c r="O56" i="29"/>
  <c r="Q56" i="29"/>
  <c r="S58" i="29"/>
  <c r="U58" i="29"/>
  <c r="X24" i="29"/>
  <c r="Z24" i="29"/>
  <c r="AB24" i="29"/>
  <c r="C57" i="29"/>
  <c r="E57" i="29"/>
  <c r="G57" i="29"/>
  <c r="I57" i="29"/>
  <c r="K57" i="29"/>
  <c r="M57" i="29"/>
  <c r="O57" i="29"/>
  <c r="Q57" i="29"/>
  <c r="S59" i="29"/>
  <c r="U59" i="29"/>
  <c r="X25" i="29"/>
  <c r="Z25" i="29"/>
  <c r="AB25" i="29"/>
  <c r="C58" i="29"/>
  <c r="E58" i="29"/>
  <c r="G58" i="29"/>
  <c r="I58" i="29"/>
  <c r="K58" i="29"/>
  <c r="M58" i="29"/>
  <c r="O58" i="29"/>
  <c r="Q58" i="29"/>
  <c r="S60" i="29"/>
  <c r="U60" i="29"/>
  <c r="X26" i="29"/>
  <c r="Z26" i="29"/>
  <c r="AB26" i="29"/>
  <c r="C59" i="29"/>
  <c r="E59" i="29"/>
  <c r="G59" i="29"/>
  <c r="I59" i="29"/>
  <c r="K59" i="29"/>
  <c r="M59" i="29"/>
  <c r="O59" i="29"/>
  <c r="Q59" i="29"/>
  <c r="S61" i="29"/>
  <c r="U61" i="29"/>
  <c r="X27" i="29"/>
  <c r="Z27" i="29"/>
  <c r="AB27" i="29"/>
  <c r="C60" i="29"/>
  <c r="E60" i="29"/>
  <c r="G60" i="29"/>
  <c r="I60" i="29"/>
  <c r="K60" i="29"/>
  <c r="M60" i="29"/>
  <c r="O60" i="29"/>
  <c r="Q60" i="29"/>
  <c r="S62" i="29"/>
  <c r="U62" i="29"/>
  <c r="X28" i="29"/>
  <c r="Z28" i="29"/>
  <c r="AB28" i="29"/>
  <c r="C61" i="29"/>
  <c r="E61" i="29"/>
  <c r="G61" i="29"/>
  <c r="I61" i="29"/>
  <c r="K61" i="29"/>
  <c r="M61" i="29"/>
  <c r="O61" i="29"/>
  <c r="Q61" i="29"/>
  <c r="S63" i="29"/>
  <c r="U63" i="29"/>
  <c r="X29" i="29"/>
  <c r="Z29" i="29"/>
  <c r="AB29" i="29"/>
  <c r="C62" i="29"/>
  <c r="E62" i="29"/>
  <c r="G62" i="29"/>
  <c r="I62" i="29"/>
  <c r="K62" i="29"/>
  <c r="M62" i="29"/>
  <c r="O62" i="29"/>
  <c r="Q62" i="29"/>
  <c r="S64" i="29"/>
  <c r="U64" i="29"/>
  <c r="X30" i="29"/>
  <c r="Z30" i="29"/>
  <c r="AB30" i="29"/>
  <c r="C63" i="29"/>
  <c r="E63" i="29"/>
  <c r="G63" i="29"/>
  <c r="I63" i="29"/>
  <c r="K63" i="29"/>
  <c r="M63" i="29"/>
  <c r="O63" i="29"/>
  <c r="Q63" i="29"/>
  <c r="X31" i="29"/>
  <c r="C64" i="29"/>
  <c r="E64" i="29"/>
  <c r="G64" i="29"/>
  <c r="I64" i="29"/>
  <c r="K64" i="29"/>
  <c r="M64" i="29"/>
  <c r="O64" i="29"/>
  <c r="Q64" i="29"/>
  <c r="X32" i="29"/>
  <c r="Z32" i="29"/>
  <c r="AB32" i="29"/>
  <c r="W28" i="29"/>
  <c r="Y28" i="29"/>
  <c r="AA28" i="29"/>
  <c r="W29" i="29"/>
  <c r="Y29" i="29"/>
  <c r="AA29" i="29"/>
  <c r="W30" i="29"/>
  <c r="Y30" i="29"/>
  <c r="AA30" i="29"/>
  <c r="W31" i="29"/>
  <c r="W32" i="29"/>
  <c r="M54" i="30"/>
  <c r="O54" i="30"/>
  <c r="D55" i="30"/>
  <c r="F55" i="30"/>
  <c r="H55" i="30"/>
  <c r="J55" i="30"/>
  <c r="L55" i="30"/>
  <c r="N55" i="30"/>
  <c r="C56" i="30"/>
  <c r="E56" i="30"/>
  <c r="G56" i="30"/>
  <c r="I56" i="30"/>
  <c r="K56" i="30"/>
  <c r="M56" i="30"/>
  <c r="O56" i="30"/>
  <c r="D57" i="30"/>
  <c r="F57" i="30"/>
  <c r="H57" i="30"/>
  <c r="J57" i="30"/>
  <c r="L57" i="30"/>
  <c r="N57" i="30"/>
  <c r="C58" i="30"/>
  <c r="E58" i="30"/>
  <c r="G58" i="30"/>
  <c r="I58" i="30"/>
  <c r="K58" i="30"/>
  <c r="M58" i="30"/>
  <c r="O58" i="30"/>
  <c r="D59" i="30"/>
  <c r="F59" i="30"/>
  <c r="H59" i="30"/>
  <c r="J59" i="30"/>
  <c r="L59" i="30"/>
  <c r="N59" i="30"/>
  <c r="C60" i="30"/>
  <c r="E60" i="30"/>
  <c r="G60" i="30"/>
  <c r="I60" i="30"/>
  <c r="K60" i="30"/>
  <c r="M60" i="30"/>
  <c r="O60" i="30"/>
  <c r="D61" i="30"/>
  <c r="F61" i="30"/>
  <c r="H61" i="30"/>
  <c r="J61" i="30"/>
  <c r="L61" i="30"/>
  <c r="N61" i="30"/>
  <c r="C62" i="30"/>
  <c r="E62" i="30"/>
  <c r="G62" i="30"/>
  <c r="I62" i="30"/>
  <c r="K62" i="30"/>
  <c r="M62" i="30"/>
  <c r="O62" i="30"/>
  <c r="D68" i="30"/>
  <c r="F68" i="30"/>
  <c r="H68" i="30"/>
  <c r="J68" i="30"/>
  <c r="L68" i="30"/>
  <c r="N68" i="30"/>
  <c r="C69" i="30"/>
  <c r="E69" i="30"/>
  <c r="G69" i="30"/>
  <c r="I69" i="30"/>
  <c r="K69" i="30"/>
  <c r="M69" i="30"/>
  <c r="O69" i="30"/>
  <c r="D70" i="30"/>
  <c r="F70" i="30"/>
  <c r="H70" i="30"/>
  <c r="J70" i="30"/>
  <c r="L70" i="30"/>
  <c r="N70" i="30"/>
  <c r="C71" i="30"/>
  <c r="E71" i="30"/>
  <c r="G71" i="30"/>
  <c r="I71" i="30"/>
  <c r="K71" i="30"/>
  <c r="M71" i="30"/>
  <c r="O71" i="30"/>
  <c r="D72" i="30"/>
  <c r="F72" i="30"/>
  <c r="H72" i="30"/>
  <c r="J72" i="30"/>
  <c r="L72" i="30"/>
  <c r="N72" i="30"/>
  <c r="C73" i="30"/>
  <c r="E73" i="30"/>
  <c r="G73" i="30"/>
  <c r="I73" i="30"/>
  <c r="K73" i="30"/>
  <c r="M73" i="30"/>
  <c r="O73" i="30"/>
  <c r="D74" i="30"/>
  <c r="F74" i="30"/>
  <c r="H74" i="30"/>
  <c r="J74" i="30"/>
  <c r="L74" i="30"/>
  <c r="N74" i="30"/>
  <c r="C75" i="30"/>
  <c r="E75" i="30"/>
  <c r="G75" i="30"/>
  <c r="I75" i="30"/>
  <c r="K75" i="30"/>
  <c r="M75" i="30"/>
  <c r="O75" i="30"/>
  <c r="D76" i="30"/>
  <c r="F76" i="30"/>
  <c r="H76" i="30"/>
  <c r="J76" i="30"/>
  <c r="L76" i="30"/>
  <c r="N76" i="30"/>
  <c r="C77" i="30"/>
  <c r="E77" i="30"/>
  <c r="G77" i="30"/>
  <c r="I77" i="30"/>
  <c r="K77" i="30"/>
  <c r="M77" i="30"/>
  <c r="O77" i="30"/>
  <c r="D78" i="30"/>
  <c r="F78" i="30"/>
  <c r="H78" i="30"/>
  <c r="J78" i="30"/>
  <c r="L78" i="30"/>
  <c r="N78" i="30"/>
  <c r="C61" i="30"/>
  <c r="E61" i="30"/>
  <c r="G61" i="30"/>
  <c r="I61" i="30"/>
  <c r="K61" i="30"/>
  <c r="M61" i="30"/>
  <c r="O61" i="30"/>
  <c r="D62" i="30"/>
  <c r="F62" i="30"/>
  <c r="H62" i="30"/>
  <c r="J62" i="30"/>
  <c r="L62" i="30"/>
  <c r="N62" i="30"/>
  <c r="C68" i="30"/>
  <c r="E68" i="30"/>
  <c r="G68" i="30"/>
  <c r="I68" i="30"/>
  <c r="K68" i="30"/>
  <c r="M68" i="30"/>
  <c r="O68" i="30"/>
  <c r="D69" i="30"/>
  <c r="F69" i="30"/>
  <c r="H69" i="30"/>
  <c r="J69" i="30"/>
  <c r="L69" i="30"/>
  <c r="N69" i="30"/>
  <c r="C70" i="30"/>
  <c r="E70" i="30"/>
  <c r="G70" i="30"/>
  <c r="I70" i="30"/>
  <c r="K70" i="30"/>
  <c r="M70" i="30"/>
  <c r="O70" i="30"/>
  <c r="D71" i="30"/>
  <c r="F71" i="30"/>
  <c r="H71" i="30"/>
  <c r="J71" i="30"/>
  <c r="L71" i="30"/>
  <c r="N71" i="30"/>
  <c r="C72" i="30"/>
  <c r="E72" i="30"/>
  <c r="G72" i="30"/>
  <c r="I72" i="30"/>
  <c r="K72" i="30"/>
  <c r="M72" i="30"/>
  <c r="O72" i="30"/>
  <c r="D73" i="30"/>
  <c r="F73" i="30"/>
  <c r="H73" i="30"/>
  <c r="J73" i="30"/>
  <c r="L73" i="30"/>
  <c r="N73" i="30"/>
  <c r="C74" i="30"/>
  <c r="E74" i="30"/>
  <c r="G74" i="30"/>
  <c r="I74" i="30"/>
  <c r="K74" i="30"/>
  <c r="M74" i="30"/>
  <c r="O74" i="30"/>
  <c r="D75" i="30"/>
  <c r="F75" i="30"/>
  <c r="H75" i="30"/>
  <c r="J75" i="30"/>
  <c r="L75" i="30"/>
  <c r="N75" i="30"/>
  <c r="C76" i="30"/>
  <c r="E76" i="30"/>
  <c r="G76" i="30"/>
  <c r="I76" i="30"/>
  <c r="K76" i="30"/>
  <c r="M76" i="30"/>
  <c r="O76" i="30"/>
  <c r="D77" i="30"/>
  <c r="F77" i="30"/>
  <c r="H77" i="30"/>
  <c r="J77" i="30"/>
  <c r="L77" i="30"/>
  <c r="N77" i="30"/>
  <c r="C78" i="30"/>
  <c r="E78" i="30"/>
  <c r="G78" i="30"/>
  <c r="I78" i="30"/>
  <c r="K78" i="30"/>
  <c r="M78" i="30"/>
  <c r="O78" i="30"/>
  <c r="M5" i="33"/>
  <c r="M30" i="33" s="1"/>
  <c r="N6" i="33"/>
  <c r="O6" i="33" s="1"/>
  <c r="E9" i="33"/>
  <c r="G9" i="33"/>
  <c r="G31" i="33" s="1"/>
  <c r="I9" i="33"/>
  <c r="I31" i="33" s="1"/>
  <c r="K9" i="33"/>
  <c r="K31" i="33" s="1"/>
  <c r="M9" i="33"/>
  <c r="M31" i="33" s="1"/>
  <c r="D11" i="33"/>
  <c r="D24" i="33" s="1"/>
  <c r="F11" i="33"/>
  <c r="F24" i="33" s="1"/>
  <c r="H11" i="33"/>
  <c r="H24" i="33" s="1"/>
  <c r="J11" i="33"/>
  <c r="J24" i="33" s="1"/>
  <c r="L11" i="33"/>
  <c r="L24" i="33" s="1"/>
  <c r="D9" i="33"/>
  <c r="F9" i="33"/>
  <c r="H9" i="33"/>
  <c r="H31" i="33" s="1"/>
  <c r="J9" i="33"/>
  <c r="J31" i="33" s="1"/>
  <c r="L9" i="33"/>
  <c r="L31" i="33" s="1"/>
  <c r="E11" i="33"/>
  <c r="E24" i="33" s="1"/>
  <c r="G11" i="33"/>
  <c r="G24" i="33" s="1"/>
  <c r="I11" i="33"/>
  <c r="I24" i="33" s="1"/>
  <c r="K11" i="33"/>
  <c r="K24" i="33" s="1"/>
  <c r="M11" i="33"/>
  <c r="M24" i="33" s="1"/>
  <c r="AH67" i="32"/>
  <c r="AG67" i="32"/>
  <c r="AH66" i="32"/>
  <c r="AG66" i="32"/>
  <c r="AH65" i="32"/>
  <c r="AG65" i="32"/>
  <c r="AH64" i="32"/>
  <c r="AG64" i="32"/>
  <c r="AH63" i="32"/>
  <c r="AG63" i="32"/>
  <c r="AH62" i="32"/>
  <c r="AG62" i="32"/>
  <c r="AH61" i="32"/>
  <c r="AG61" i="32"/>
  <c r="AH60" i="32"/>
  <c r="AG60" i="32"/>
  <c r="AH59" i="32"/>
  <c r="AG59" i="32"/>
  <c r="AH58" i="32"/>
  <c r="AG58" i="32"/>
  <c r="AH57" i="32"/>
  <c r="AG57" i="32"/>
  <c r="AH56" i="32"/>
  <c r="AG56" i="32"/>
  <c r="AH55" i="32"/>
  <c r="AG55" i="32"/>
  <c r="AH54" i="32"/>
  <c r="AG54" i="32"/>
  <c r="AH53" i="32"/>
  <c r="AG53" i="32"/>
  <c r="AH52" i="32"/>
  <c r="AG52" i="32"/>
  <c r="AH51" i="32"/>
  <c r="AG51" i="32"/>
  <c r="AH50" i="32"/>
  <c r="AG50" i="32"/>
  <c r="AH49" i="32"/>
  <c r="AG49" i="32"/>
  <c r="AH48" i="32"/>
  <c r="AG48" i="32"/>
  <c r="AH47" i="32"/>
  <c r="AG47" i="32"/>
  <c r="AH46" i="32"/>
  <c r="AG46" i="32"/>
  <c r="AH45" i="32"/>
  <c r="AG45" i="32"/>
  <c r="AH44" i="32"/>
  <c r="AG44" i="32"/>
  <c r="AH43" i="32"/>
  <c r="AG43" i="32"/>
  <c r="AH42" i="32"/>
  <c r="AG42" i="32"/>
  <c r="AH41" i="32"/>
  <c r="AG41" i="32"/>
  <c r="AH40" i="32"/>
  <c r="AG40" i="32"/>
  <c r="AH39" i="32"/>
  <c r="AG39" i="32"/>
  <c r="AH38" i="32"/>
  <c r="AG38" i="32"/>
  <c r="AH37" i="32"/>
  <c r="AG37" i="32"/>
  <c r="AH36" i="32"/>
  <c r="AG36" i="32"/>
  <c r="AH35" i="32"/>
  <c r="AG35" i="32"/>
  <c r="AH34" i="32"/>
  <c r="AG34" i="32"/>
  <c r="AH33" i="32"/>
  <c r="AG33" i="32"/>
  <c r="AH32" i="32"/>
  <c r="AG32" i="32"/>
  <c r="AH31" i="32"/>
  <c r="AG31" i="32"/>
  <c r="AH30" i="32"/>
  <c r="AG30" i="32"/>
  <c r="AH29" i="32"/>
  <c r="AG29" i="32"/>
  <c r="AH28" i="32"/>
  <c r="AG28" i="32"/>
  <c r="AH27" i="32"/>
  <c r="AG27" i="32"/>
  <c r="AH26" i="32"/>
  <c r="AG26" i="32"/>
  <c r="AH25" i="32"/>
  <c r="AG25" i="32"/>
  <c r="AH24" i="32"/>
  <c r="AG24" i="32"/>
  <c r="AH23" i="32"/>
  <c r="AG23" i="32"/>
  <c r="AH22" i="32"/>
  <c r="AG22" i="32"/>
  <c r="AH21" i="32"/>
  <c r="AG21" i="32"/>
  <c r="AH20" i="32"/>
  <c r="AG20" i="32"/>
  <c r="AH19" i="32"/>
  <c r="AG19" i="32"/>
  <c r="AH18" i="32"/>
  <c r="AG18" i="32"/>
  <c r="AH16" i="32"/>
  <c r="AG16" i="32"/>
  <c r="AH15" i="32"/>
  <c r="AG15" i="32"/>
  <c r="AH14" i="32"/>
  <c r="AG14" i="32"/>
  <c r="AH13" i="32"/>
  <c r="AG13" i="32"/>
  <c r="AH12" i="32"/>
  <c r="AG12" i="32"/>
  <c r="AH11" i="32"/>
  <c r="AG11" i="32"/>
  <c r="AH10" i="32"/>
  <c r="AG10" i="32"/>
  <c r="AH9" i="32"/>
  <c r="AG9" i="32"/>
  <c r="AH8" i="32"/>
  <c r="AG8" i="32"/>
  <c r="AH7" i="32"/>
  <c r="AG7" i="32"/>
  <c r="AH6" i="32"/>
  <c r="AG6" i="32"/>
  <c r="AF69" i="32" l="1"/>
  <c r="AD69" i="32"/>
  <c r="AC69" i="32"/>
  <c r="AB69" i="32"/>
  <c r="AA69" i="32"/>
  <c r="Z69" i="32"/>
  <c r="Y69" i="32"/>
  <c r="X69" i="32"/>
  <c r="W69" i="32"/>
  <c r="V69" i="32"/>
  <c r="U69" i="32"/>
  <c r="T69" i="32"/>
  <c r="S69" i="32"/>
  <c r="R69" i="32"/>
  <c r="Q69" i="32"/>
  <c r="P69" i="32"/>
  <c r="O69" i="32"/>
  <c r="N69" i="32"/>
  <c r="AE69" i="32" l="1"/>
</calcChain>
</file>

<file path=xl/sharedStrings.xml><?xml version="1.0" encoding="utf-8"?>
<sst xmlns="http://schemas.openxmlformats.org/spreadsheetml/2006/main" count="818" uniqueCount="349">
  <si>
    <t>　この資料に関するお問い合わせ先</t>
    <phoneticPr fontId="1"/>
  </si>
  <si>
    <t xml:space="preserve"> </t>
    <phoneticPr fontId="1"/>
  </si>
  <si>
    <t xml:space="preserve"> </t>
    <phoneticPr fontId="1"/>
  </si>
  <si>
    <t>年月</t>
    <rPh sb="0" eb="1">
      <t>ネン</t>
    </rPh>
    <rPh sb="1" eb="2">
      <t>ツキ</t>
    </rPh>
    <phoneticPr fontId="3"/>
  </si>
  <si>
    <t>公表予定日</t>
    <rPh sb="0" eb="2">
      <t>コウヒョウ</t>
    </rPh>
    <rPh sb="2" eb="4">
      <t>ヨテイ</t>
    </rPh>
    <rPh sb="4" eb="5">
      <t>ヒ</t>
    </rPh>
    <phoneticPr fontId="3"/>
  </si>
  <si>
    <t>備　　考　</t>
    <rPh sb="0" eb="1">
      <t>ソナエ</t>
    </rPh>
    <rPh sb="3" eb="4">
      <t>コウ</t>
    </rPh>
    <phoneticPr fontId="1"/>
  </si>
  <si>
    <t>　</t>
    <phoneticPr fontId="1"/>
  </si>
  <si>
    <t>兵庫県立大学地域経済指標研究会</t>
    <rPh sb="2" eb="3">
      <t>ケン</t>
    </rPh>
    <rPh sb="3" eb="4">
      <t>リツ</t>
    </rPh>
    <rPh sb="4" eb="6">
      <t>ダイガク</t>
    </rPh>
    <rPh sb="6" eb="8">
      <t>チイキ</t>
    </rPh>
    <rPh sb="8" eb="10">
      <t>ケイザイ</t>
    </rPh>
    <rPh sb="10" eb="12">
      <t>シヒョウ</t>
    </rPh>
    <rPh sb="12" eb="15">
      <t>ケンキュウカイ</t>
    </rPh>
    <phoneticPr fontId="1"/>
  </si>
  <si>
    <t>民間総資本形成</t>
    <rPh sb="0" eb="2">
      <t>ミンカン</t>
    </rPh>
    <rPh sb="2" eb="3">
      <t>ソウ</t>
    </rPh>
    <rPh sb="3" eb="5">
      <t>シホン</t>
    </rPh>
    <rPh sb="5" eb="7">
      <t>ケイセイ</t>
    </rPh>
    <phoneticPr fontId="18"/>
  </si>
  <si>
    <t>公的総資本形成</t>
    <rPh sb="0" eb="2">
      <t>コウテキ</t>
    </rPh>
    <rPh sb="2" eb="3">
      <t>ソウ</t>
    </rPh>
    <rPh sb="3" eb="5">
      <t>シホン</t>
    </rPh>
    <rPh sb="5" eb="7">
      <t>ケイセイ</t>
    </rPh>
    <phoneticPr fontId="18"/>
  </si>
  <si>
    <t>（単位：百万円）</t>
    <rPh sb="1" eb="3">
      <t>タンイ</t>
    </rPh>
    <rPh sb="4" eb="5">
      <t>ヒャク</t>
    </rPh>
    <rPh sb="5" eb="7">
      <t>マンエン</t>
    </rPh>
    <phoneticPr fontId="18"/>
  </si>
  <si>
    <t>区分</t>
    <rPh sb="0" eb="2">
      <t>クブン</t>
    </rPh>
    <phoneticPr fontId="18"/>
  </si>
  <si>
    <t>市町内総生産（支出側）</t>
    <rPh sb="0" eb="3">
      <t>シチョウナイ</t>
    </rPh>
    <rPh sb="3" eb="4">
      <t>ソウ</t>
    </rPh>
    <rPh sb="4" eb="6">
      <t>セイサン</t>
    </rPh>
    <rPh sb="7" eb="9">
      <t>シシュツ</t>
    </rPh>
    <rPh sb="9" eb="10">
      <t>ガワ</t>
    </rPh>
    <phoneticPr fontId="18"/>
  </si>
  <si>
    <t>民間消費支出</t>
    <rPh sb="0" eb="2">
      <t>ミンカン</t>
    </rPh>
    <rPh sb="2" eb="4">
      <t>ショウヒ</t>
    </rPh>
    <rPh sb="4" eb="6">
      <t>シシュツ</t>
    </rPh>
    <phoneticPr fontId="18"/>
  </si>
  <si>
    <t>政府消費支出</t>
    <rPh sb="0" eb="2">
      <t>セイフ</t>
    </rPh>
    <rPh sb="2" eb="4">
      <t>ショウヒ</t>
    </rPh>
    <rPh sb="4" eb="6">
      <t>シシュツ</t>
    </rPh>
    <phoneticPr fontId="18"/>
  </si>
  <si>
    <t>市町内需要計</t>
    <rPh sb="0" eb="3">
      <t>シチョウナイ</t>
    </rPh>
    <rPh sb="3" eb="5">
      <t>ジュヨウ</t>
    </rPh>
    <rPh sb="5" eb="6">
      <t>ケイ</t>
    </rPh>
    <phoneticPr fontId="18"/>
  </si>
  <si>
    <t>純移出入</t>
    <rPh sb="0" eb="1">
      <t>ジュン</t>
    </rPh>
    <rPh sb="1" eb="3">
      <t>イシュツ</t>
    </rPh>
    <rPh sb="3" eb="4">
      <t>ニュウ</t>
    </rPh>
    <phoneticPr fontId="18"/>
  </si>
  <si>
    <t>地域名</t>
    <rPh sb="0" eb="2">
      <t>チイキ</t>
    </rPh>
    <rPh sb="2" eb="3">
      <t>メイ</t>
    </rPh>
    <phoneticPr fontId="18"/>
  </si>
  <si>
    <t>民間住宅</t>
    <rPh sb="0" eb="2">
      <t>ミンカン</t>
    </rPh>
    <rPh sb="2" eb="4">
      <t>ジュウタク</t>
    </rPh>
    <phoneticPr fontId="18"/>
  </si>
  <si>
    <t>民間企業設備</t>
    <rPh sb="0" eb="2">
      <t>ミンカン</t>
    </rPh>
    <rPh sb="2" eb="4">
      <t>キギョウ</t>
    </rPh>
    <rPh sb="4" eb="6">
      <t>セツビ</t>
    </rPh>
    <phoneticPr fontId="18"/>
  </si>
  <si>
    <t>民間在庫品増加</t>
    <rPh sb="0" eb="2">
      <t>ミンカン</t>
    </rPh>
    <rPh sb="2" eb="5">
      <t>ザイコヒン</t>
    </rPh>
    <rPh sb="5" eb="7">
      <t>ゾウカ</t>
    </rPh>
    <phoneticPr fontId="18"/>
  </si>
  <si>
    <t>移輸出</t>
    <rPh sb="0" eb="1">
      <t>イ</t>
    </rPh>
    <rPh sb="1" eb="3">
      <t>ユシュツ</t>
    </rPh>
    <phoneticPr fontId="18"/>
  </si>
  <si>
    <t>移輸入</t>
    <rPh sb="0" eb="1">
      <t>イ</t>
    </rPh>
    <rPh sb="1" eb="3">
      <t>ユニュウ</t>
    </rPh>
    <phoneticPr fontId="18"/>
  </si>
  <si>
    <t>統計上の不突合</t>
    <rPh sb="0" eb="2">
      <t>トウケイ</t>
    </rPh>
    <rPh sb="2" eb="3">
      <t>ウエ</t>
    </rPh>
    <rPh sb="4" eb="5">
      <t>フ</t>
    </rPh>
    <rPh sb="5" eb="6">
      <t>トツ</t>
    </rPh>
    <rPh sb="6" eb="7">
      <t>ゴウ</t>
    </rPh>
    <phoneticPr fontId="18"/>
  </si>
  <si>
    <t>兵庫県</t>
  </si>
  <si>
    <t>神戸市</t>
  </si>
  <si>
    <t>阪神南地域</t>
    <rPh sb="0" eb="2">
      <t>ハンシン</t>
    </rPh>
    <rPh sb="2" eb="3">
      <t>ミナミ</t>
    </rPh>
    <rPh sb="3" eb="5">
      <t>チイキ</t>
    </rPh>
    <phoneticPr fontId="3"/>
  </si>
  <si>
    <t>阪神北地域</t>
    <rPh sb="0" eb="2">
      <t>ハンシン</t>
    </rPh>
    <rPh sb="2" eb="3">
      <t>キタ</t>
    </rPh>
    <rPh sb="3" eb="5">
      <t>チイキ</t>
    </rPh>
    <phoneticPr fontId="3"/>
  </si>
  <si>
    <t>東播磨地域</t>
  </si>
  <si>
    <t>北播磨地域</t>
    <rPh sb="0" eb="1">
      <t>キタ</t>
    </rPh>
    <rPh sb="1" eb="3">
      <t>ハリマ</t>
    </rPh>
    <rPh sb="3" eb="5">
      <t>チイキ</t>
    </rPh>
    <phoneticPr fontId="3"/>
  </si>
  <si>
    <t>中播磨地域</t>
    <rPh sb="0" eb="1">
      <t>ナカ</t>
    </rPh>
    <phoneticPr fontId="3"/>
  </si>
  <si>
    <t>西播磨地域</t>
    <rPh sb="0" eb="1">
      <t>ニシ</t>
    </rPh>
    <rPh sb="1" eb="3">
      <t>ハリマ</t>
    </rPh>
    <rPh sb="3" eb="5">
      <t>チイキ</t>
    </rPh>
    <phoneticPr fontId="3"/>
  </si>
  <si>
    <t>但馬地域</t>
  </si>
  <si>
    <t>丹波地域</t>
  </si>
  <si>
    <t>淡路地域</t>
  </si>
  <si>
    <t>表1 　平成29年度市町内総生産（支出側名目：平成23年基準）試算値</t>
    <rPh sb="0" eb="1">
      <t>ヒョウ</t>
    </rPh>
    <rPh sb="4" eb="6">
      <t>ヘイセイ</t>
    </rPh>
    <rPh sb="8" eb="10">
      <t>ネンド</t>
    </rPh>
    <rPh sb="10" eb="13">
      <t>シチョウナイ</t>
    </rPh>
    <rPh sb="13" eb="16">
      <t>ソウセイサン</t>
    </rPh>
    <rPh sb="17" eb="19">
      <t>シシュツ</t>
    </rPh>
    <rPh sb="19" eb="20">
      <t>ガワ</t>
    </rPh>
    <rPh sb="20" eb="22">
      <t>メイモク</t>
    </rPh>
    <rPh sb="23" eb="25">
      <t>ヘイセイ</t>
    </rPh>
    <rPh sb="27" eb="28">
      <t>ネン</t>
    </rPh>
    <rPh sb="28" eb="30">
      <t>キジュン</t>
    </rPh>
    <rPh sb="31" eb="34">
      <t>シサンチ</t>
    </rPh>
    <phoneticPr fontId="18"/>
  </si>
  <si>
    <t>表2 　平成30年度市町内総生産（支出側名目：平成23年基準）試算値</t>
    <rPh sb="0" eb="1">
      <t>ヒョウ</t>
    </rPh>
    <rPh sb="4" eb="6">
      <t>ヘイセイ</t>
    </rPh>
    <rPh sb="8" eb="10">
      <t>ネンド</t>
    </rPh>
    <rPh sb="10" eb="13">
      <t>シチョウナイ</t>
    </rPh>
    <rPh sb="13" eb="16">
      <t>ソウセイサン</t>
    </rPh>
    <rPh sb="17" eb="19">
      <t>シシュツ</t>
    </rPh>
    <rPh sb="19" eb="20">
      <t>ガワ</t>
    </rPh>
    <rPh sb="20" eb="22">
      <t>メイモク</t>
    </rPh>
    <rPh sb="23" eb="25">
      <t>ヘイセイ</t>
    </rPh>
    <rPh sb="27" eb="28">
      <t>ネン</t>
    </rPh>
    <rPh sb="28" eb="30">
      <t>キジュン</t>
    </rPh>
    <rPh sb="31" eb="34">
      <t>シサンチ</t>
    </rPh>
    <phoneticPr fontId="18"/>
  </si>
  <si>
    <t>表4 　　平成30年度／平成29年度市町内総生産（支出側名目：平成23年基準）増減率</t>
    <rPh sb="0" eb="1">
      <t>ヒョウ</t>
    </rPh>
    <rPh sb="5" eb="7">
      <t>ヘイセイ</t>
    </rPh>
    <rPh sb="9" eb="11">
      <t>ネンド</t>
    </rPh>
    <rPh sb="12" eb="14">
      <t>ヘイセイ</t>
    </rPh>
    <rPh sb="16" eb="18">
      <t>ネンド</t>
    </rPh>
    <rPh sb="18" eb="21">
      <t>シチョウナイ</t>
    </rPh>
    <rPh sb="21" eb="24">
      <t>ソウセイサン</t>
    </rPh>
    <rPh sb="25" eb="27">
      <t>シシュツ</t>
    </rPh>
    <rPh sb="27" eb="28">
      <t>ガワ</t>
    </rPh>
    <rPh sb="28" eb="30">
      <t>メイモク</t>
    </rPh>
    <rPh sb="31" eb="33">
      <t>ヘイセイ</t>
    </rPh>
    <rPh sb="35" eb="36">
      <t>ネン</t>
    </rPh>
    <rPh sb="36" eb="38">
      <t>キジュン</t>
    </rPh>
    <rPh sb="39" eb="41">
      <t>ゾウゲン</t>
    </rPh>
    <rPh sb="41" eb="42">
      <t>リツ</t>
    </rPh>
    <phoneticPr fontId="18"/>
  </si>
  <si>
    <t>表5　市町内総生産（実質：平成23年連鎖価格）</t>
    <rPh sb="0" eb="1">
      <t>ヒョウ</t>
    </rPh>
    <rPh sb="3" eb="6">
      <t>シチョウナイ</t>
    </rPh>
    <rPh sb="6" eb="7">
      <t>ソウ</t>
    </rPh>
    <rPh sb="7" eb="9">
      <t>セイサン</t>
    </rPh>
    <rPh sb="10" eb="12">
      <t>ジッシツ</t>
    </rPh>
    <rPh sb="13" eb="15">
      <t>ヘイセイ</t>
    </rPh>
    <rPh sb="17" eb="18">
      <t>ネン</t>
    </rPh>
    <rPh sb="18" eb="20">
      <t>レンサ</t>
    </rPh>
    <rPh sb="20" eb="22">
      <t>カカク</t>
    </rPh>
    <phoneticPr fontId="18"/>
  </si>
  <si>
    <t>（単位：百万円)</t>
    <rPh sb="1" eb="3">
      <t>タンイ</t>
    </rPh>
    <rPh sb="4" eb="5">
      <t>ヒャク</t>
    </rPh>
    <rPh sb="5" eb="7">
      <t>マンエン</t>
    </rPh>
    <phoneticPr fontId="18"/>
  </si>
  <si>
    <t>(単位：％）</t>
    <rPh sb="1" eb="3">
      <t>タンイ</t>
    </rPh>
    <phoneticPr fontId="18"/>
  </si>
  <si>
    <t xml:space="preserve">年度    </t>
    <rPh sb="0" eb="2">
      <t>ネンド</t>
    </rPh>
    <phoneticPr fontId="3"/>
  </si>
  <si>
    <t>平成12年度</t>
    <rPh sb="0" eb="2">
      <t>ヘイセイ</t>
    </rPh>
    <rPh sb="4" eb="6">
      <t>ネンド</t>
    </rPh>
    <phoneticPr fontId="3"/>
  </si>
  <si>
    <t>平成13年度</t>
    <rPh sb="0" eb="2">
      <t>ヘイセイ</t>
    </rPh>
    <rPh sb="4" eb="6">
      <t>ネンド</t>
    </rPh>
    <phoneticPr fontId="3"/>
  </si>
  <si>
    <t>平成14年度</t>
    <rPh sb="0" eb="2">
      <t>ヘイセイ</t>
    </rPh>
    <rPh sb="4" eb="6">
      <t>ネンド</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</si>
  <si>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</si>
  <si>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</si>
  <si>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</si>
  <si>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</si>
  <si>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</si>
  <si>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18"/>
  </si>
  <si>
    <t>平成21年度</t>
    <rPh sb="0" eb="2">
      <t>ヘイセイ</t>
    </rPh>
    <rPh sb="4" eb="6">
      <t>ネンド</t>
    </rPh>
    <phoneticPr fontId="18"/>
  </si>
  <si>
    <t>平成22年度</t>
    <rPh sb="0" eb="2">
      <t>ヘイセイ</t>
    </rPh>
    <rPh sb="4" eb="6">
      <t>ネンド</t>
    </rPh>
    <phoneticPr fontId="18"/>
  </si>
  <si>
    <t>平成23年度</t>
    <rPh sb="0" eb="2">
      <t>ヘイセイ</t>
    </rPh>
    <rPh sb="4" eb="6">
      <t>ネンド</t>
    </rPh>
    <phoneticPr fontId="18"/>
  </si>
  <si>
    <t>平成24年度</t>
    <rPh sb="0" eb="2">
      <t>ヘイセイ</t>
    </rPh>
    <rPh sb="4" eb="6">
      <t>ネンド</t>
    </rPh>
    <phoneticPr fontId="18"/>
  </si>
  <si>
    <t>平成25年度</t>
    <rPh sb="0" eb="2">
      <t>ヘイセイ</t>
    </rPh>
    <rPh sb="4" eb="6">
      <t>ネンド</t>
    </rPh>
    <phoneticPr fontId="18"/>
  </si>
  <si>
    <t>平成26年度</t>
    <rPh sb="0" eb="2">
      <t>ヘイセイ</t>
    </rPh>
    <rPh sb="4" eb="6">
      <t>ネンド</t>
    </rPh>
    <phoneticPr fontId="18"/>
  </si>
  <si>
    <t>平成27年度</t>
    <rPh sb="0" eb="2">
      <t>ヘイセイ</t>
    </rPh>
    <rPh sb="4" eb="6">
      <t>ネンド</t>
    </rPh>
    <phoneticPr fontId="18"/>
  </si>
  <si>
    <t>平成28年度</t>
    <rPh sb="0" eb="2">
      <t>ヘイセイ</t>
    </rPh>
    <rPh sb="4" eb="6">
      <t>ネンド</t>
    </rPh>
    <phoneticPr fontId="18"/>
  </si>
  <si>
    <t>平成29年度</t>
    <rPh sb="0" eb="2">
      <t>ヘイセイ</t>
    </rPh>
    <rPh sb="4" eb="6">
      <t>ネンド</t>
    </rPh>
    <phoneticPr fontId="18"/>
  </si>
  <si>
    <t>平成30年度</t>
    <rPh sb="0" eb="2">
      <t>ヘイセイ</t>
    </rPh>
    <rPh sb="4" eb="6">
      <t>ネンド</t>
    </rPh>
    <phoneticPr fontId="18"/>
  </si>
  <si>
    <t>速報</t>
    <rPh sb="0" eb="2">
      <t>ソクホウ</t>
    </rPh>
    <phoneticPr fontId="18"/>
  </si>
  <si>
    <t>見通し</t>
    <rPh sb="0" eb="2">
      <t>ミトオ</t>
    </rPh>
    <phoneticPr fontId="18"/>
  </si>
  <si>
    <t>表6</t>
    <rPh sb="0" eb="1">
      <t>ヒョウ</t>
    </rPh>
    <phoneticPr fontId="18"/>
  </si>
  <si>
    <t>市町内総生産（支出側名目：平成23年基準）</t>
    <rPh sb="0" eb="3">
      <t>シチョウナイ</t>
    </rPh>
    <rPh sb="3" eb="4">
      <t>ソウ</t>
    </rPh>
    <rPh sb="4" eb="6">
      <t>セイサン</t>
    </rPh>
    <rPh sb="7" eb="9">
      <t>シシュツ</t>
    </rPh>
    <rPh sb="9" eb="10">
      <t>ガワ</t>
    </rPh>
    <rPh sb="10" eb="11">
      <t>メイ</t>
    </rPh>
    <rPh sb="11" eb="12">
      <t>メ</t>
    </rPh>
    <rPh sb="13" eb="15">
      <t>ヘイセイ</t>
    </rPh>
    <rPh sb="17" eb="18">
      <t>ネン</t>
    </rPh>
    <rPh sb="18" eb="20">
      <t>キジュン</t>
    </rPh>
    <phoneticPr fontId="18"/>
  </si>
  <si>
    <t>表 　市町内総生産（実質：平成23年連鎖価格）</t>
    <rPh sb="0" eb="1">
      <t>ヒョウ</t>
    </rPh>
    <rPh sb="3" eb="6">
      <t>シチョウナイ</t>
    </rPh>
    <rPh sb="6" eb="7">
      <t>ソウ</t>
    </rPh>
    <rPh sb="7" eb="9">
      <t>セイサン</t>
    </rPh>
    <rPh sb="10" eb="12">
      <t>ジッシツ</t>
    </rPh>
    <rPh sb="13" eb="15">
      <t>ヘイセイ</t>
    </rPh>
    <rPh sb="17" eb="18">
      <t>ネン</t>
    </rPh>
    <rPh sb="18" eb="20">
      <t>レンサ</t>
    </rPh>
    <rPh sb="20" eb="22">
      <t>カカク</t>
    </rPh>
    <phoneticPr fontId="18"/>
  </si>
  <si>
    <t>（単位：％）</t>
    <rPh sb="1" eb="3">
      <t>タンイ</t>
    </rPh>
    <phoneticPr fontId="18"/>
  </si>
  <si>
    <t>年度</t>
    <rPh sb="0" eb="2">
      <t>ネンド</t>
    </rPh>
    <phoneticPr fontId="18"/>
  </si>
  <si>
    <t>表</t>
    <rPh sb="0" eb="1">
      <t>ヒョウ</t>
    </rPh>
    <phoneticPr fontId="18"/>
  </si>
  <si>
    <t>表7　GDP（全国・兵庫県）の推移</t>
    <rPh sb="0" eb="1">
      <t>ヒョウ</t>
    </rPh>
    <rPh sb="7" eb="9">
      <t>ゼンコク</t>
    </rPh>
    <rPh sb="10" eb="13">
      <t>ヒョウゴケン</t>
    </rPh>
    <rPh sb="15" eb="17">
      <t>スイイ</t>
    </rPh>
    <phoneticPr fontId="22"/>
  </si>
  <si>
    <t>（単位：億円）</t>
    <rPh sb="1" eb="3">
      <t>タンイ</t>
    </rPh>
    <rPh sb="4" eb="6">
      <t>オクエン</t>
    </rPh>
    <phoneticPr fontId="22"/>
  </si>
  <si>
    <t>項　目</t>
    <rPh sb="0" eb="1">
      <t>コウ</t>
    </rPh>
    <rPh sb="2" eb="3">
      <t>メ</t>
    </rPh>
    <phoneticPr fontId="18"/>
  </si>
  <si>
    <t>平成19年度</t>
    <rPh sb="0" eb="2">
      <t>ヘイセイ</t>
    </rPh>
    <rPh sb="4" eb="6">
      <t>ネンド</t>
    </rPh>
    <phoneticPr fontId="22"/>
  </si>
  <si>
    <t>平成20年度</t>
    <rPh sb="0" eb="2">
      <t>ヘイセイ</t>
    </rPh>
    <rPh sb="4" eb="6">
      <t>ネンド</t>
    </rPh>
    <phoneticPr fontId="22"/>
  </si>
  <si>
    <t>平成21年度</t>
    <rPh sb="0" eb="2">
      <t>ヘイセイ</t>
    </rPh>
    <rPh sb="4" eb="6">
      <t>ネンド</t>
    </rPh>
    <phoneticPr fontId="22"/>
  </si>
  <si>
    <t>平成22年度</t>
    <rPh sb="0" eb="2">
      <t>ヘイセイ</t>
    </rPh>
    <rPh sb="4" eb="6">
      <t>ネンド</t>
    </rPh>
    <phoneticPr fontId="22"/>
  </si>
  <si>
    <t>平成23年度</t>
    <rPh sb="0" eb="2">
      <t>ヘイセイ</t>
    </rPh>
    <rPh sb="4" eb="6">
      <t>ネンド</t>
    </rPh>
    <phoneticPr fontId="22"/>
  </si>
  <si>
    <t>平成24年度</t>
    <rPh sb="0" eb="2">
      <t>ヘイセイ</t>
    </rPh>
    <rPh sb="4" eb="6">
      <t>ネンド</t>
    </rPh>
    <phoneticPr fontId="22"/>
  </si>
  <si>
    <t>平成25年度</t>
    <rPh sb="0" eb="2">
      <t>ヘイセイ</t>
    </rPh>
    <rPh sb="4" eb="6">
      <t>ネンド</t>
    </rPh>
    <phoneticPr fontId="22"/>
  </si>
  <si>
    <t>平成26年度</t>
    <rPh sb="0" eb="2">
      <t>ヘイセイ</t>
    </rPh>
    <rPh sb="4" eb="6">
      <t>ネンド</t>
    </rPh>
    <phoneticPr fontId="22"/>
  </si>
  <si>
    <t>平成27年度</t>
    <rPh sb="0" eb="2">
      <t>ヘイセイ</t>
    </rPh>
    <rPh sb="4" eb="6">
      <t>ネンド</t>
    </rPh>
    <phoneticPr fontId="22"/>
  </si>
  <si>
    <t>平成28年度</t>
    <rPh sb="0" eb="2">
      <t>ヘイセイ</t>
    </rPh>
    <rPh sb="4" eb="6">
      <t>ネンド</t>
    </rPh>
    <phoneticPr fontId="22"/>
  </si>
  <si>
    <t>平成29年度</t>
    <rPh sb="0" eb="2">
      <t>ヘイセイ</t>
    </rPh>
    <rPh sb="4" eb="6">
      <t>ネンド</t>
    </rPh>
    <phoneticPr fontId="22"/>
  </si>
  <si>
    <t>平成30年度</t>
    <rPh sb="0" eb="2">
      <t>ヘイセイ</t>
    </rPh>
    <rPh sb="4" eb="6">
      <t>ネンド</t>
    </rPh>
    <phoneticPr fontId="22"/>
  </si>
  <si>
    <t>2007年度</t>
    <rPh sb="4" eb="6">
      <t>ネンド</t>
    </rPh>
    <phoneticPr fontId="22"/>
  </si>
  <si>
    <t>2008年度</t>
    <rPh sb="4" eb="6">
      <t>ネンド</t>
    </rPh>
    <phoneticPr fontId="22"/>
  </si>
  <si>
    <t>2009年度</t>
    <rPh sb="4" eb="6">
      <t>ネンド</t>
    </rPh>
    <phoneticPr fontId="22"/>
  </si>
  <si>
    <t>2010年度</t>
    <rPh sb="4" eb="6">
      <t>ネンド</t>
    </rPh>
    <phoneticPr fontId="22"/>
  </si>
  <si>
    <t>2011年度</t>
    <rPh sb="4" eb="6">
      <t>ネンド</t>
    </rPh>
    <phoneticPr fontId="22"/>
  </si>
  <si>
    <t>2012年度</t>
    <rPh sb="4" eb="6">
      <t>ネンド</t>
    </rPh>
    <phoneticPr fontId="22"/>
  </si>
  <si>
    <t>2013年度</t>
    <rPh sb="4" eb="6">
      <t>ネンド</t>
    </rPh>
    <phoneticPr fontId="22"/>
  </si>
  <si>
    <t>2014年度</t>
    <rPh sb="4" eb="6">
      <t>ネンド</t>
    </rPh>
    <phoneticPr fontId="22"/>
  </si>
  <si>
    <t>2015年度</t>
    <rPh sb="4" eb="6">
      <t>ネンド</t>
    </rPh>
    <phoneticPr fontId="22"/>
  </si>
  <si>
    <t>2016年度</t>
    <rPh sb="4" eb="6">
      <t>ネンド</t>
    </rPh>
    <phoneticPr fontId="22"/>
  </si>
  <si>
    <t>2017年度</t>
    <rPh sb="4" eb="6">
      <t>ネンド</t>
    </rPh>
    <phoneticPr fontId="22"/>
  </si>
  <si>
    <t>2018年度</t>
    <rPh sb="4" eb="6">
      <t>ネンド</t>
    </rPh>
    <phoneticPr fontId="22"/>
  </si>
  <si>
    <t>全　国</t>
    <rPh sb="0" eb="1">
      <t>ゼン</t>
    </rPh>
    <rPh sb="2" eb="3">
      <t>クニ</t>
    </rPh>
    <phoneticPr fontId="22"/>
  </si>
  <si>
    <t>名目GDP</t>
    <rPh sb="0" eb="2">
      <t>メイモク</t>
    </rPh>
    <phoneticPr fontId="22"/>
  </si>
  <si>
    <t>H23年基準</t>
    <rPh sb="3" eb="4">
      <t>ネン</t>
    </rPh>
    <rPh sb="4" eb="6">
      <t>キジュン</t>
    </rPh>
    <phoneticPr fontId="18"/>
  </si>
  <si>
    <t>実質GDP</t>
    <rPh sb="0" eb="2">
      <t>ジッシツ</t>
    </rPh>
    <phoneticPr fontId="22"/>
  </si>
  <si>
    <t>H23連鎖</t>
    <rPh sb="3" eb="5">
      <t>レンサ</t>
    </rPh>
    <phoneticPr fontId="22"/>
  </si>
  <si>
    <t>兵庫県</t>
    <rPh sb="0" eb="3">
      <t>ヒョウゴケン</t>
    </rPh>
    <phoneticPr fontId="22"/>
  </si>
  <si>
    <t>　</t>
  </si>
  <si>
    <t>10億円</t>
    <rPh sb="2" eb="4">
      <t>オクエン</t>
    </rPh>
    <phoneticPr fontId="18"/>
  </si>
  <si>
    <t>国名目</t>
    <rPh sb="0" eb="1">
      <t>クニ</t>
    </rPh>
    <rPh sb="1" eb="3">
      <t>メイモク</t>
    </rPh>
    <phoneticPr fontId="18"/>
  </si>
  <si>
    <t>H23基準</t>
    <rPh sb="3" eb="5">
      <t>キジュン</t>
    </rPh>
    <phoneticPr fontId="18"/>
  </si>
  <si>
    <t>確報</t>
    <rPh sb="0" eb="2">
      <t>カクホウ</t>
    </rPh>
    <phoneticPr fontId="18"/>
  </si>
  <si>
    <t>国実質連鎖</t>
    <rPh sb="0" eb="1">
      <t>クニ</t>
    </rPh>
    <rPh sb="1" eb="3">
      <t>ジッシツ</t>
    </rPh>
    <rPh sb="3" eb="5">
      <t>レンサ</t>
    </rPh>
    <phoneticPr fontId="18"/>
  </si>
  <si>
    <t>百万円</t>
    <rPh sb="0" eb="1">
      <t>ヒャク</t>
    </rPh>
    <rPh sb="1" eb="3">
      <t>マンエン</t>
    </rPh>
    <phoneticPr fontId="18"/>
  </si>
  <si>
    <t>県名目</t>
    <rPh sb="0" eb="1">
      <t>ケン</t>
    </rPh>
    <rPh sb="1" eb="3">
      <t>メイモク</t>
    </rPh>
    <phoneticPr fontId="18"/>
  </si>
  <si>
    <t>県実質連鎖</t>
    <rPh sb="0" eb="1">
      <t>ケン</t>
    </rPh>
    <rPh sb="1" eb="3">
      <t>ジッシツ</t>
    </rPh>
    <rPh sb="3" eb="5">
      <t>レンサ</t>
    </rPh>
    <phoneticPr fontId="18"/>
  </si>
  <si>
    <t>平成23</t>
    <rPh sb="0" eb="2">
      <t>ヘイセイ</t>
    </rPh>
    <phoneticPr fontId="18"/>
  </si>
  <si>
    <t>全国(H23基準）</t>
    <rPh sb="0" eb="2">
      <t>ゼンコク</t>
    </rPh>
    <rPh sb="6" eb="8">
      <t>キジュン</t>
    </rPh>
    <phoneticPr fontId="18"/>
  </si>
  <si>
    <t>兵庫県(H23基準）</t>
    <rPh sb="0" eb="3">
      <t>ヒョウゴケン</t>
    </rPh>
    <rPh sb="7" eb="9">
      <t>キジュン</t>
    </rPh>
    <phoneticPr fontId="18"/>
  </si>
  <si>
    <t>市町名</t>
  </si>
  <si>
    <t>阪神南地域</t>
  </si>
  <si>
    <t>尼崎市</t>
  </si>
  <si>
    <t>西宮市</t>
  </si>
  <si>
    <t>芦屋市</t>
  </si>
  <si>
    <t>阪神北地域</t>
  </si>
  <si>
    <t>伊丹市</t>
  </si>
  <si>
    <t>宝塚市</t>
  </si>
  <si>
    <t>川西市</t>
  </si>
  <si>
    <t>三田市</t>
  </si>
  <si>
    <t>猪名川町</t>
  </si>
  <si>
    <t>明石市</t>
  </si>
  <si>
    <t>加古川市</t>
  </si>
  <si>
    <t>高砂市</t>
  </si>
  <si>
    <t>稲美町</t>
  </si>
  <si>
    <t>播磨町</t>
  </si>
  <si>
    <t>北播磨地域</t>
  </si>
  <si>
    <t>小野市</t>
  </si>
  <si>
    <t>加西市</t>
  </si>
  <si>
    <t>中播磨地域</t>
  </si>
  <si>
    <t>市川町</t>
  </si>
  <si>
    <t>福崎町</t>
  </si>
  <si>
    <t>西播磨地域</t>
  </si>
  <si>
    <t>相生市</t>
  </si>
  <si>
    <t>赤穂市</t>
  </si>
  <si>
    <t>太子町</t>
  </si>
  <si>
    <t>上郡町</t>
  </si>
  <si>
    <t>篠山市</t>
  </si>
  <si>
    <t xml:space="preserve"> </t>
  </si>
  <si>
    <t>　　　　兵庫県内の地域別ＧＲＰ（支出側）の</t>
    <rPh sb="4" eb="7">
      <t>ヒョウゴケン</t>
    </rPh>
    <rPh sb="7" eb="8">
      <t>ナイ</t>
    </rPh>
    <rPh sb="9" eb="11">
      <t>チイキ</t>
    </rPh>
    <rPh sb="11" eb="12">
      <t>ベツ</t>
    </rPh>
    <rPh sb="16" eb="18">
      <t>シシュツ</t>
    </rPh>
    <rPh sb="18" eb="19">
      <t>ガワ</t>
    </rPh>
    <phoneticPr fontId="3"/>
  </si>
  <si>
    <t>１．</t>
    <phoneticPr fontId="3"/>
  </si>
  <si>
    <t>２．</t>
    <phoneticPr fontId="3"/>
  </si>
  <si>
    <t>３．</t>
    <phoneticPr fontId="3"/>
  </si>
  <si>
    <t>地域別経済動向指標公表予定</t>
    <rPh sb="0" eb="2">
      <t>チイキ</t>
    </rPh>
    <rPh sb="2" eb="3">
      <t>ベツ</t>
    </rPh>
    <rPh sb="3" eb="5">
      <t>ケイザイ</t>
    </rPh>
    <rPh sb="5" eb="7">
      <t>ドウコウ</t>
    </rPh>
    <rPh sb="7" eb="9">
      <t>シヒョウ</t>
    </rPh>
    <rPh sb="9" eb="11">
      <t>コウヒョウ</t>
    </rPh>
    <rPh sb="11" eb="13">
      <t>ヨテイ</t>
    </rPh>
    <phoneticPr fontId="3"/>
  </si>
  <si>
    <t>2018年6月推計</t>
    <rPh sb="4" eb="5">
      <t>ネン</t>
    </rPh>
    <rPh sb="6" eb="7">
      <t>ガツ</t>
    </rPh>
    <rPh sb="7" eb="9">
      <t>スイケイ</t>
    </rPh>
    <phoneticPr fontId="3"/>
  </si>
  <si>
    <t>2018年10月推計</t>
    <rPh sb="4" eb="5">
      <t>ネン</t>
    </rPh>
    <rPh sb="7" eb="8">
      <t>ガツ</t>
    </rPh>
    <rPh sb="8" eb="10">
      <t>スイケイ</t>
    </rPh>
    <phoneticPr fontId="3"/>
  </si>
  <si>
    <t>2018年12月推計</t>
    <rPh sb="4" eb="5">
      <t>ネン</t>
    </rPh>
    <rPh sb="7" eb="8">
      <t>ガツ</t>
    </rPh>
    <rPh sb="8" eb="10">
      <t>スイケイ</t>
    </rPh>
    <phoneticPr fontId="3"/>
  </si>
  <si>
    <t>2019年3月推計</t>
    <rPh sb="4" eb="5">
      <t>ネン</t>
    </rPh>
    <rPh sb="6" eb="7">
      <t>ガツ</t>
    </rPh>
    <rPh sb="7" eb="9">
      <t>スイケイ</t>
    </rPh>
    <phoneticPr fontId="3"/>
  </si>
  <si>
    <t>兵庫県企画県民部統計課参事　芦谷　恒憲</t>
  </si>
  <si>
    <t xml:space="preserve">                                      (  TEL    078-362-4123 )</t>
  </si>
  <si>
    <t xml:space="preserve">                                      (  TEL    078-731-4416 )</t>
  </si>
  <si>
    <t>兵庫県立大学大学院減災復興政策研究科　客員研究員</t>
    <rPh sb="0" eb="2">
      <t>ヒョウゴ</t>
    </rPh>
    <rPh sb="2" eb="4">
      <t>ケンリツ</t>
    </rPh>
    <rPh sb="4" eb="6">
      <t>ダイガク</t>
    </rPh>
    <rPh sb="6" eb="9">
      <t>ダイガクイン</t>
    </rPh>
    <rPh sb="9" eb="11">
      <t>ゲンサイ</t>
    </rPh>
    <rPh sb="11" eb="13">
      <t>フッコウ</t>
    </rPh>
    <rPh sb="13" eb="15">
      <t>セイサク</t>
    </rPh>
    <rPh sb="15" eb="17">
      <t>ケンキュウ</t>
    </rPh>
    <rPh sb="17" eb="18">
      <t>カ</t>
    </rPh>
    <phoneticPr fontId="1"/>
  </si>
  <si>
    <t>神戸女子大学教授　　小沢　康英</t>
    <phoneticPr fontId="1"/>
  </si>
  <si>
    <t>地　域　別　経　済　動　向　指　標</t>
    <rPh sb="0" eb="1">
      <t>チ</t>
    </rPh>
    <rPh sb="2" eb="3">
      <t>イキ</t>
    </rPh>
    <rPh sb="4" eb="5">
      <t>ベツ</t>
    </rPh>
    <rPh sb="6" eb="7">
      <t>ヘ</t>
    </rPh>
    <rPh sb="8" eb="9">
      <t>スミ</t>
    </rPh>
    <rPh sb="10" eb="11">
      <t>ドウ</t>
    </rPh>
    <rPh sb="12" eb="13">
      <t>ムカイ</t>
    </rPh>
    <rPh sb="14" eb="15">
      <t>ユビ</t>
    </rPh>
    <rPh sb="16" eb="17">
      <t>シルベ</t>
    </rPh>
    <phoneticPr fontId="1"/>
  </si>
  <si>
    <t xml:space="preserve"> </t>
    <phoneticPr fontId="18"/>
  </si>
  <si>
    <t>　平成２９年度の兵庫県経済は、前年度後半からの流れを受け継ぎ、持ち直しの</t>
    <rPh sb="15" eb="18">
      <t>ゼンネンド</t>
    </rPh>
    <rPh sb="16" eb="17">
      <t>ネン</t>
    </rPh>
    <rPh sb="17" eb="18">
      <t>ド</t>
    </rPh>
    <rPh sb="18" eb="20">
      <t>コウハン</t>
    </rPh>
    <rPh sb="23" eb="24">
      <t>ナガ</t>
    </rPh>
    <rPh sb="26" eb="27">
      <t>ウ</t>
    </rPh>
    <rPh sb="28" eb="29">
      <t>ツ</t>
    </rPh>
    <rPh sb="31" eb="32">
      <t>モ</t>
    </rPh>
    <rPh sb="33" eb="34">
      <t>ナオ</t>
    </rPh>
    <phoneticPr fontId="3"/>
  </si>
  <si>
    <t>表3 　平成31年度市町内総生産（支出側名目：平成23年基準）試算値</t>
    <rPh sb="0" eb="1">
      <t>ヒョウ</t>
    </rPh>
    <rPh sb="4" eb="6">
      <t>ヘイセイ</t>
    </rPh>
    <rPh sb="8" eb="10">
      <t>ネンド</t>
    </rPh>
    <rPh sb="10" eb="13">
      <t>シチョウナイ</t>
    </rPh>
    <rPh sb="13" eb="16">
      <t>ソウセイサン</t>
    </rPh>
    <rPh sb="17" eb="19">
      <t>シシュツ</t>
    </rPh>
    <rPh sb="19" eb="20">
      <t>ガワ</t>
    </rPh>
    <rPh sb="20" eb="22">
      <t>メイモク</t>
    </rPh>
    <rPh sb="23" eb="25">
      <t>ヘイセイ</t>
    </rPh>
    <rPh sb="27" eb="28">
      <t>ネン</t>
    </rPh>
    <rPh sb="28" eb="30">
      <t>キジュン</t>
    </rPh>
    <rPh sb="31" eb="34">
      <t>シサンチ</t>
    </rPh>
    <phoneticPr fontId="18"/>
  </si>
  <si>
    <t>表5　　平成31年度／平成30年度市町内総生産（支出側名目：平成23年基準）増減率</t>
    <rPh sb="0" eb="1">
      <t>ヒョウ</t>
    </rPh>
    <rPh sb="4" eb="6">
      <t>ヘイセイ</t>
    </rPh>
    <rPh sb="8" eb="10">
      <t>ネンド</t>
    </rPh>
    <rPh sb="11" eb="13">
      <t>ヘイセイ</t>
    </rPh>
    <rPh sb="15" eb="17">
      <t>ネンド</t>
    </rPh>
    <rPh sb="17" eb="20">
      <t>シチョウナイ</t>
    </rPh>
    <rPh sb="20" eb="23">
      <t>ソウセイサン</t>
    </rPh>
    <rPh sb="24" eb="26">
      <t>シシュツ</t>
    </rPh>
    <rPh sb="26" eb="27">
      <t>ガワ</t>
    </rPh>
    <rPh sb="27" eb="29">
      <t>メイモク</t>
    </rPh>
    <rPh sb="30" eb="32">
      <t>ヘイセイ</t>
    </rPh>
    <rPh sb="34" eb="35">
      <t>ネン</t>
    </rPh>
    <rPh sb="35" eb="37">
      <t>キジュン</t>
    </rPh>
    <rPh sb="38" eb="40">
      <t>ゾウゲン</t>
    </rPh>
    <rPh sb="40" eb="41">
      <t>リツ</t>
    </rPh>
    <phoneticPr fontId="18"/>
  </si>
  <si>
    <t>平成31年度</t>
    <rPh sb="0" eb="2">
      <t>ヘイセイ</t>
    </rPh>
    <rPh sb="4" eb="6">
      <t>ネンド</t>
    </rPh>
    <phoneticPr fontId="18"/>
  </si>
  <si>
    <t>平成31年度</t>
    <rPh sb="0" eb="2">
      <t>ヘイセイ</t>
    </rPh>
    <rPh sb="4" eb="6">
      <t>ネンド</t>
    </rPh>
    <phoneticPr fontId="22"/>
  </si>
  <si>
    <t>2019年度</t>
    <rPh sb="4" eb="6">
      <t>ネンド</t>
    </rPh>
    <phoneticPr fontId="22"/>
  </si>
  <si>
    <t xml:space="preserve">   内閣府「中長期の経済財政に関する試算」（平成30年7月）</t>
    <rPh sb="3" eb="6">
      <t>ナイカクフ</t>
    </rPh>
    <rPh sb="7" eb="10">
      <t>チュウチョウキ</t>
    </rPh>
    <rPh sb="11" eb="13">
      <t>ケイザイ</t>
    </rPh>
    <rPh sb="13" eb="15">
      <t>ザイセイ</t>
    </rPh>
    <rPh sb="16" eb="17">
      <t>カン</t>
    </rPh>
    <rPh sb="19" eb="21">
      <t>シサン</t>
    </rPh>
    <rPh sb="23" eb="25">
      <t>ヘイセイ</t>
    </rPh>
    <rPh sb="27" eb="28">
      <t>ネン</t>
    </rPh>
    <rPh sb="29" eb="30">
      <t>ツキ</t>
    </rPh>
    <phoneticPr fontId="18"/>
  </si>
  <si>
    <t>市町内総生産（支出側：名目、平成23年基準）</t>
    <rPh sb="0" eb="3">
      <t>シチョウナイ</t>
    </rPh>
    <rPh sb="3" eb="4">
      <t>ソウ</t>
    </rPh>
    <rPh sb="4" eb="6">
      <t>セイサン</t>
    </rPh>
    <rPh sb="7" eb="9">
      <t>シシュツ</t>
    </rPh>
    <rPh sb="9" eb="10">
      <t>ガワ</t>
    </rPh>
    <rPh sb="11" eb="12">
      <t>メイ</t>
    </rPh>
    <rPh sb="12" eb="13">
      <t>メ</t>
    </rPh>
    <rPh sb="14" eb="16">
      <t>ヘイセイ</t>
    </rPh>
    <rPh sb="18" eb="19">
      <t>ネン</t>
    </rPh>
    <rPh sb="19" eb="21">
      <t>キジュン</t>
    </rPh>
    <phoneticPr fontId="18"/>
  </si>
  <si>
    <t>増減率（％）</t>
    <rPh sb="0" eb="3">
      <t>ゾウゲンリツ</t>
    </rPh>
    <phoneticPr fontId="18"/>
  </si>
  <si>
    <t>平成2年度</t>
    <rPh sb="0" eb="2">
      <t>ヘイセイ</t>
    </rPh>
    <rPh sb="3" eb="5">
      <t>ネンド</t>
    </rPh>
    <phoneticPr fontId="3"/>
  </si>
  <si>
    <t>平成3年度</t>
    <rPh sb="0" eb="2">
      <t>ヘイセイ</t>
    </rPh>
    <rPh sb="3" eb="5">
      <t>ネンド</t>
    </rPh>
    <phoneticPr fontId="3"/>
  </si>
  <si>
    <t>平成4年度</t>
    <rPh sb="0" eb="2">
      <t>ヘイセイ</t>
    </rPh>
    <rPh sb="3" eb="5">
      <t>ネンド</t>
    </rPh>
    <phoneticPr fontId="3"/>
  </si>
  <si>
    <t>平成5年度</t>
    <rPh sb="0" eb="2">
      <t>ヘイセイ</t>
    </rPh>
    <rPh sb="3" eb="5">
      <t>ネンド</t>
    </rPh>
    <phoneticPr fontId="3"/>
  </si>
  <si>
    <t>平成6年度</t>
    <rPh sb="0" eb="2">
      <t>ヘイセイ</t>
    </rPh>
    <rPh sb="3" eb="5">
      <t>ネンド</t>
    </rPh>
    <phoneticPr fontId="3"/>
  </si>
  <si>
    <t>平成7年度</t>
    <rPh sb="0" eb="2">
      <t>ヘイセイ</t>
    </rPh>
    <rPh sb="3" eb="5">
      <t>ネンド</t>
    </rPh>
    <phoneticPr fontId="3"/>
  </si>
  <si>
    <t>平成8年度</t>
    <rPh sb="0" eb="2">
      <t>ヘイセイ</t>
    </rPh>
    <rPh sb="3" eb="5">
      <t>ネンド</t>
    </rPh>
    <phoneticPr fontId="3"/>
  </si>
  <si>
    <t>平成9年度</t>
    <rPh sb="0" eb="2">
      <t>ヘイセイ</t>
    </rPh>
    <rPh sb="3" eb="5">
      <t>ネンド</t>
    </rPh>
    <phoneticPr fontId="3"/>
  </si>
  <si>
    <t>平成10年度</t>
    <rPh sb="0" eb="2">
      <t>ヘイセイ</t>
    </rPh>
    <rPh sb="4" eb="6">
      <t>ネンド</t>
    </rPh>
    <phoneticPr fontId="3"/>
  </si>
  <si>
    <t>平成11年度</t>
    <rPh sb="0" eb="2">
      <t>ヘイセイ</t>
    </rPh>
    <rPh sb="4" eb="6">
      <t>ネンド</t>
    </rPh>
    <phoneticPr fontId="3"/>
  </si>
  <si>
    <t>（出所）兵庫県統計課「市町民経済計算試算値」</t>
    <rPh sb="1" eb="3">
      <t>シュッショ</t>
    </rPh>
    <rPh sb="4" eb="7">
      <t>ヒョウゴケン</t>
    </rPh>
    <rPh sb="7" eb="9">
      <t>トウケイ</t>
    </rPh>
    <rPh sb="9" eb="10">
      <t>カ</t>
    </rPh>
    <rPh sb="11" eb="13">
      <t>シチョウ</t>
    </rPh>
    <rPh sb="13" eb="14">
      <t>ミン</t>
    </rPh>
    <rPh sb="14" eb="16">
      <t>ケイザイ</t>
    </rPh>
    <rPh sb="16" eb="18">
      <t>ケイサン</t>
    </rPh>
    <rPh sb="18" eb="20">
      <t>シサン</t>
    </rPh>
    <rPh sb="20" eb="21">
      <t>アタイ</t>
    </rPh>
    <phoneticPr fontId="18"/>
  </si>
  <si>
    <t>被災12市</t>
    <rPh sb="0" eb="2">
      <t>ヒサイ</t>
    </rPh>
    <rPh sb="4" eb="5">
      <t>シ</t>
    </rPh>
    <phoneticPr fontId="18"/>
  </si>
  <si>
    <t>市町内総生産（実質：平成23年連鎖価格）</t>
    <rPh sb="0" eb="3">
      <t>シチョウナイ</t>
    </rPh>
    <rPh sb="3" eb="4">
      <t>ソウ</t>
    </rPh>
    <rPh sb="4" eb="6">
      <t>セイサン</t>
    </rPh>
    <rPh sb="7" eb="9">
      <t>ジッシツ</t>
    </rPh>
    <rPh sb="10" eb="12">
      <t>ヘイセイ</t>
    </rPh>
    <rPh sb="14" eb="15">
      <t>ネン</t>
    </rPh>
    <rPh sb="15" eb="17">
      <t>レンサ</t>
    </rPh>
    <rPh sb="17" eb="19">
      <t>カカク</t>
    </rPh>
    <phoneticPr fontId="18"/>
  </si>
  <si>
    <t>　</t>
    <phoneticPr fontId="18"/>
  </si>
  <si>
    <t>H26/H25</t>
    <phoneticPr fontId="18"/>
  </si>
  <si>
    <t>H30/H29</t>
    <phoneticPr fontId="18"/>
  </si>
  <si>
    <t>H31/H30</t>
    <phoneticPr fontId="18"/>
  </si>
  <si>
    <r>
      <t>　　　　　　　　　</t>
    </r>
    <r>
      <rPr>
        <sz val="16"/>
        <rFont val="ＭＳ Ｐゴシック"/>
        <family val="3"/>
        <charset val="128"/>
      </rPr>
      <t>平成２９・３０年度の動向と平成３１年度の見込</t>
    </r>
    <rPh sb="9" eb="11">
      <t>ヘイセイ</t>
    </rPh>
    <rPh sb="22" eb="24">
      <t>ヘイセイ</t>
    </rPh>
    <rPh sb="29" eb="31">
      <t>ミコ</t>
    </rPh>
    <phoneticPr fontId="3"/>
  </si>
  <si>
    <t>2018/7/20追加推計</t>
    <rPh sb="9" eb="11">
      <t>ツイカ</t>
    </rPh>
    <rPh sb="11" eb="13">
      <t>スイケイ</t>
    </rPh>
    <phoneticPr fontId="1"/>
  </si>
  <si>
    <t>参考表1　市町内需要額（民間・公的）推計資料</t>
    <rPh sb="0" eb="2">
      <t>サンコウ</t>
    </rPh>
    <rPh sb="2" eb="3">
      <t>ヒョウ</t>
    </rPh>
    <rPh sb="5" eb="8">
      <t>シチョウナイ</t>
    </rPh>
    <rPh sb="8" eb="11">
      <t>ジュヨウガク</t>
    </rPh>
    <rPh sb="12" eb="14">
      <t>ミンカン</t>
    </rPh>
    <rPh sb="15" eb="17">
      <t>コウテキ</t>
    </rPh>
    <rPh sb="18" eb="20">
      <t>スイケイ</t>
    </rPh>
    <rPh sb="20" eb="22">
      <t>シリョウ</t>
    </rPh>
    <phoneticPr fontId="18"/>
  </si>
  <si>
    <t>参考表2　  推計に利用した主なデータ</t>
    <rPh sb="0" eb="2">
      <t>サンコウ</t>
    </rPh>
    <rPh sb="2" eb="3">
      <t>ヒョウ</t>
    </rPh>
    <rPh sb="7" eb="9">
      <t>スイケイ</t>
    </rPh>
    <rPh sb="10" eb="12">
      <t>リヨウ</t>
    </rPh>
    <rPh sb="14" eb="15">
      <t>オモ</t>
    </rPh>
    <phoneticPr fontId="18"/>
  </si>
  <si>
    <t>項目</t>
    <rPh sb="0" eb="2">
      <t>コウモク</t>
    </rPh>
    <phoneticPr fontId="18"/>
  </si>
  <si>
    <t>資料</t>
    <rPh sb="0" eb="2">
      <t>シリョウ</t>
    </rPh>
    <phoneticPr fontId="18"/>
  </si>
  <si>
    <t>出所</t>
    <rPh sb="0" eb="2">
      <t>シュッショ</t>
    </rPh>
    <phoneticPr fontId="18"/>
  </si>
  <si>
    <t>備考</t>
    <rPh sb="0" eb="2">
      <t>ビコウ</t>
    </rPh>
    <phoneticPr fontId="18"/>
  </si>
  <si>
    <t>家計最終消費支出</t>
    <rPh sb="0" eb="2">
      <t>カケイ</t>
    </rPh>
    <rPh sb="2" eb="4">
      <t>サイシュウ</t>
    </rPh>
    <rPh sb="4" eb="6">
      <t>ショウヒ</t>
    </rPh>
    <rPh sb="6" eb="8">
      <t>シシュツ</t>
    </rPh>
    <phoneticPr fontId="18"/>
  </si>
  <si>
    <t>世帯当たり消費支出</t>
    <rPh sb="0" eb="2">
      <t>セタイ</t>
    </rPh>
    <rPh sb="2" eb="3">
      <t>ア</t>
    </rPh>
    <rPh sb="5" eb="7">
      <t>ショウヒ</t>
    </rPh>
    <rPh sb="7" eb="9">
      <t>シシュツ</t>
    </rPh>
    <phoneticPr fontId="18"/>
  </si>
  <si>
    <t>世帯数</t>
    <rPh sb="0" eb="3">
      <t>セタイスウ</t>
    </rPh>
    <phoneticPr fontId="18"/>
  </si>
  <si>
    <t>全国消費実態調査</t>
    <rPh sb="0" eb="2">
      <t>ゼンコク</t>
    </rPh>
    <rPh sb="2" eb="4">
      <t>ショウヒ</t>
    </rPh>
    <rPh sb="4" eb="6">
      <t>ジッタイ</t>
    </rPh>
    <rPh sb="6" eb="8">
      <t>チョウサ</t>
    </rPh>
    <phoneticPr fontId="18"/>
  </si>
  <si>
    <t>国勢調査・県推計人口</t>
    <rPh sb="0" eb="2">
      <t>コクセイ</t>
    </rPh>
    <rPh sb="2" eb="4">
      <t>チョウサ</t>
    </rPh>
    <rPh sb="5" eb="6">
      <t>ケン</t>
    </rPh>
    <rPh sb="6" eb="8">
      <t>スイケイ</t>
    </rPh>
    <rPh sb="8" eb="10">
      <t>ジンコウ</t>
    </rPh>
    <phoneticPr fontId="18"/>
  </si>
  <si>
    <t>消費支出</t>
    <rPh sb="0" eb="2">
      <t>ショウヒ</t>
    </rPh>
    <rPh sb="2" eb="4">
      <t>シシュツ</t>
    </rPh>
    <phoneticPr fontId="18"/>
  </si>
  <si>
    <t>平成26年全国消費実態調査</t>
    <rPh sb="0" eb="2">
      <t>ヘイセイ</t>
    </rPh>
    <rPh sb="4" eb="5">
      <t>ネン</t>
    </rPh>
    <rPh sb="5" eb="7">
      <t>ゼンコク</t>
    </rPh>
    <rPh sb="7" eb="9">
      <t>ショウヒ</t>
    </rPh>
    <rPh sb="9" eb="11">
      <t>ジッタイ</t>
    </rPh>
    <rPh sb="11" eb="13">
      <t>チョウサ</t>
    </rPh>
    <phoneticPr fontId="18"/>
  </si>
  <si>
    <t>平成22年12月</t>
    <rPh sb="0" eb="2">
      <t>ヘイセイ</t>
    </rPh>
    <rPh sb="4" eb="5">
      <t>ネン</t>
    </rPh>
    <rPh sb="7" eb="8">
      <t>ガツ</t>
    </rPh>
    <phoneticPr fontId="18"/>
  </si>
  <si>
    <t>家計調査（神戸市・近畿）</t>
    <rPh sb="0" eb="2">
      <t>カケイ</t>
    </rPh>
    <rPh sb="2" eb="4">
      <t>チョウサ</t>
    </rPh>
    <rPh sb="5" eb="8">
      <t>コウベシ</t>
    </rPh>
    <rPh sb="9" eb="11">
      <t>キンキ</t>
    </rPh>
    <phoneticPr fontId="18"/>
  </si>
  <si>
    <t>～平成29年12月</t>
    <rPh sb="1" eb="3">
      <t>ヘイセイ</t>
    </rPh>
    <rPh sb="5" eb="6">
      <t>ネン</t>
    </rPh>
    <rPh sb="8" eb="9">
      <t>ガツ</t>
    </rPh>
    <phoneticPr fontId="18"/>
  </si>
  <si>
    <t>総務省</t>
    <rPh sb="0" eb="3">
      <t>ソウムショウ</t>
    </rPh>
    <phoneticPr fontId="18"/>
  </si>
  <si>
    <t>世帯</t>
    <rPh sb="0" eb="2">
      <t>セタイ</t>
    </rPh>
    <phoneticPr fontId="18"/>
  </si>
  <si>
    <t>平成27年国勢調査・県推計人口</t>
    <rPh sb="0" eb="2">
      <t>ヘイセイ</t>
    </rPh>
    <rPh sb="4" eb="5">
      <t>ネン</t>
    </rPh>
    <rPh sb="5" eb="7">
      <t>コクセイ</t>
    </rPh>
    <rPh sb="7" eb="9">
      <t>チョウサ</t>
    </rPh>
    <rPh sb="10" eb="11">
      <t>ケン</t>
    </rPh>
    <rPh sb="11" eb="13">
      <t>スイケイ</t>
    </rPh>
    <rPh sb="13" eb="15">
      <t>ジンコウ</t>
    </rPh>
    <phoneticPr fontId="18"/>
  </si>
  <si>
    <t>平成30年10月</t>
    <rPh sb="0" eb="2">
      <t>ヘイセイ</t>
    </rPh>
    <rPh sb="4" eb="5">
      <t>ネン</t>
    </rPh>
    <rPh sb="7" eb="8">
      <t>ガツ</t>
    </rPh>
    <phoneticPr fontId="18"/>
  </si>
  <si>
    <t>今回改定</t>
    <rPh sb="0" eb="2">
      <t>コンカイ</t>
    </rPh>
    <rPh sb="2" eb="4">
      <t>カイテイ</t>
    </rPh>
    <phoneticPr fontId="18"/>
  </si>
  <si>
    <t>統計課</t>
    <rPh sb="0" eb="2">
      <t>トウケイ</t>
    </rPh>
    <rPh sb="2" eb="3">
      <t>カ</t>
    </rPh>
    <phoneticPr fontId="18"/>
  </si>
  <si>
    <t>政府最終消費支出</t>
    <rPh sb="0" eb="2">
      <t>セイフ</t>
    </rPh>
    <rPh sb="2" eb="4">
      <t>サイシュウ</t>
    </rPh>
    <rPh sb="4" eb="6">
      <t>ショウヒ</t>
    </rPh>
    <rPh sb="6" eb="8">
      <t>シシュツ</t>
    </rPh>
    <phoneticPr fontId="18"/>
  </si>
  <si>
    <t>人件費</t>
    <rPh sb="0" eb="3">
      <t>ジンケンヒ</t>
    </rPh>
    <phoneticPr fontId="18"/>
  </si>
  <si>
    <t>物件費</t>
    <rPh sb="0" eb="2">
      <t>ブッケン</t>
    </rPh>
    <rPh sb="2" eb="3">
      <t>ヒ</t>
    </rPh>
    <phoneticPr fontId="18"/>
  </si>
  <si>
    <t>兵庫県市町振興課調べ</t>
    <rPh sb="0" eb="2">
      <t>ヒョウゴ</t>
    </rPh>
    <rPh sb="2" eb="3">
      <t>ケン</t>
    </rPh>
    <rPh sb="3" eb="5">
      <t>シチョウ</t>
    </rPh>
    <rPh sb="5" eb="7">
      <t>シンコウ</t>
    </rPh>
    <rPh sb="7" eb="8">
      <t>カ</t>
    </rPh>
    <rPh sb="8" eb="9">
      <t>シラ</t>
    </rPh>
    <phoneticPr fontId="18"/>
  </si>
  <si>
    <t>人件費・物件費・維持補修費</t>
    <rPh sb="0" eb="3">
      <t>ジンケンヒ</t>
    </rPh>
    <rPh sb="4" eb="6">
      <t>ブッケン</t>
    </rPh>
    <rPh sb="6" eb="7">
      <t>ヒ</t>
    </rPh>
    <rPh sb="8" eb="10">
      <t>イジ</t>
    </rPh>
    <rPh sb="10" eb="13">
      <t>ホシュウヒ</t>
    </rPh>
    <phoneticPr fontId="18"/>
  </si>
  <si>
    <t>平成28年度市町別決算</t>
    <rPh sb="0" eb="2">
      <t>ヘイセイ</t>
    </rPh>
    <rPh sb="4" eb="6">
      <t>ネンド</t>
    </rPh>
    <rPh sb="6" eb="8">
      <t>シチョウ</t>
    </rPh>
    <rPh sb="8" eb="9">
      <t>ベツ</t>
    </rPh>
    <rPh sb="9" eb="11">
      <t>ケッサン</t>
    </rPh>
    <phoneticPr fontId="18"/>
  </si>
  <si>
    <t>平成30年3月</t>
    <rPh sb="0" eb="2">
      <t>ヘイセイ</t>
    </rPh>
    <rPh sb="4" eb="5">
      <t>ネン</t>
    </rPh>
    <rPh sb="6" eb="7">
      <t>ガツ</t>
    </rPh>
    <phoneticPr fontId="18"/>
  </si>
  <si>
    <t>市町振興課</t>
    <rPh sb="0" eb="2">
      <t>シチョウ</t>
    </rPh>
    <rPh sb="2" eb="4">
      <t>シンコウ</t>
    </rPh>
    <rPh sb="4" eb="5">
      <t>カ</t>
    </rPh>
    <phoneticPr fontId="18"/>
  </si>
  <si>
    <t>H21年度～</t>
    <rPh sb="3" eb="5">
      <t>ネンド</t>
    </rPh>
    <phoneticPr fontId="18"/>
  </si>
  <si>
    <t>維持補修費</t>
    <rPh sb="0" eb="2">
      <t>イジ</t>
    </rPh>
    <rPh sb="2" eb="4">
      <t>ホシュウ</t>
    </rPh>
    <rPh sb="4" eb="5">
      <t>ヒ</t>
    </rPh>
    <phoneticPr fontId="18"/>
  </si>
  <si>
    <t>兵庫県市町振興課調べ（決算額・予算額直接照会）</t>
    <rPh sb="0" eb="2">
      <t>ヒョウゴ</t>
    </rPh>
    <rPh sb="2" eb="3">
      <t>ケン</t>
    </rPh>
    <rPh sb="3" eb="5">
      <t>シチョウ</t>
    </rPh>
    <rPh sb="5" eb="7">
      <t>シンコウ</t>
    </rPh>
    <rPh sb="7" eb="8">
      <t>カ</t>
    </rPh>
    <rPh sb="8" eb="9">
      <t>シラ</t>
    </rPh>
    <rPh sb="11" eb="14">
      <t>ケッサンガク</t>
    </rPh>
    <rPh sb="15" eb="18">
      <t>ヨサンガク</t>
    </rPh>
    <rPh sb="18" eb="20">
      <t>チョクセツ</t>
    </rPh>
    <rPh sb="20" eb="22">
      <t>ショウカイ</t>
    </rPh>
    <phoneticPr fontId="18"/>
  </si>
  <si>
    <t>住宅投資</t>
    <rPh sb="0" eb="2">
      <t>ジュウタク</t>
    </rPh>
    <rPh sb="2" eb="4">
      <t>トウシ</t>
    </rPh>
    <phoneticPr fontId="18"/>
  </si>
  <si>
    <t>新設住宅着工戸数</t>
    <rPh sb="0" eb="2">
      <t>シンセツ</t>
    </rPh>
    <rPh sb="2" eb="4">
      <t>ジュウタク</t>
    </rPh>
    <rPh sb="4" eb="6">
      <t>チャッコウ</t>
    </rPh>
    <rPh sb="6" eb="8">
      <t>コスウ</t>
    </rPh>
    <phoneticPr fontId="18"/>
  </si>
  <si>
    <t>兵庫県都市政策課調べ</t>
    <rPh sb="0" eb="3">
      <t>ヒョウゴケン</t>
    </rPh>
    <rPh sb="3" eb="5">
      <t>トシ</t>
    </rPh>
    <rPh sb="5" eb="7">
      <t>セイサク</t>
    </rPh>
    <rPh sb="7" eb="8">
      <t>カ</t>
    </rPh>
    <rPh sb="8" eb="9">
      <t>シラ</t>
    </rPh>
    <phoneticPr fontId="18"/>
  </si>
  <si>
    <t>平成28年新設住宅着工戸数</t>
    <rPh sb="0" eb="2">
      <t>ヘイセイ</t>
    </rPh>
    <rPh sb="4" eb="5">
      <t>ネン</t>
    </rPh>
    <rPh sb="5" eb="7">
      <t>シンセツ</t>
    </rPh>
    <rPh sb="7" eb="9">
      <t>ジュウタク</t>
    </rPh>
    <rPh sb="9" eb="11">
      <t>チャッコウ</t>
    </rPh>
    <rPh sb="11" eb="13">
      <t>コスウ</t>
    </rPh>
    <phoneticPr fontId="18"/>
  </si>
  <si>
    <t>兵庫県住宅政策課調べ</t>
    <rPh sb="0" eb="3">
      <t>ヒョウゴケン</t>
    </rPh>
    <rPh sb="3" eb="5">
      <t>ジュウタク</t>
    </rPh>
    <rPh sb="5" eb="7">
      <t>セイサク</t>
    </rPh>
    <rPh sb="7" eb="8">
      <t>カ</t>
    </rPh>
    <rPh sb="8" eb="9">
      <t>シラ</t>
    </rPh>
    <phoneticPr fontId="18"/>
  </si>
  <si>
    <t>平成29年7月</t>
    <rPh sb="0" eb="2">
      <t>ヘイセイ</t>
    </rPh>
    <rPh sb="4" eb="5">
      <t>ネン</t>
    </rPh>
    <rPh sb="6" eb="7">
      <t>ガツ</t>
    </rPh>
    <phoneticPr fontId="18"/>
  </si>
  <si>
    <t>住宅政策課</t>
    <rPh sb="0" eb="2">
      <t>ジュウタク</t>
    </rPh>
    <rPh sb="2" eb="4">
      <t>セイサク</t>
    </rPh>
    <rPh sb="4" eb="5">
      <t>カ</t>
    </rPh>
    <phoneticPr fontId="18"/>
  </si>
  <si>
    <t>設備投資（製造業）</t>
    <rPh sb="0" eb="2">
      <t>セツビ</t>
    </rPh>
    <rPh sb="2" eb="4">
      <t>トウシ</t>
    </rPh>
    <rPh sb="5" eb="8">
      <t>セイゾウギョウ</t>
    </rPh>
    <phoneticPr fontId="18"/>
  </si>
  <si>
    <t>有形固定資産投資総額</t>
    <rPh sb="0" eb="2">
      <t>ユウケイ</t>
    </rPh>
    <rPh sb="2" eb="4">
      <t>コテイ</t>
    </rPh>
    <rPh sb="4" eb="6">
      <t>シサン</t>
    </rPh>
    <rPh sb="6" eb="8">
      <t>トウシ</t>
    </rPh>
    <rPh sb="8" eb="10">
      <t>ソウガク</t>
    </rPh>
    <phoneticPr fontId="18"/>
  </si>
  <si>
    <t>工業統計</t>
    <rPh sb="0" eb="2">
      <t>コウギョウ</t>
    </rPh>
    <rPh sb="2" eb="4">
      <t>トウケイ</t>
    </rPh>
    <phoneticPr fontId="18"/>
  </si>
  <si>
    <t>平成28年有形固定資産投資総額</t>
    <rPh sb="0" eb="2">
      <t>ヘイセイ</t>
    </rPh>
    <rPh sb="4" eb="5">
      <t>ネン</t>
    </rPh>
    <rPh sb="5" eb="7">
      <t>ユウケイ</t>
    </rPh>
    <rPh sb="7" eb="9">
      <t>コテイ</t>
    </rPh>
    <rPh sb="9" eb="11">
      <t>シサン</t>
    </rPh>
    <rPh sb="11" eb="13">
      <t>トウシ</t>
    </rPh>
    <rPh sb="13" eb="15">
      <t>ソウガク</t>
    </rPh>
    <phoneticPr fontId="18"/>
  </si>
  <si>
    <t>平成29年工業統計調査</t>
    <rPh sb="0" eb="2">
      <t>ヘイセイ</t>
    </rPh>
    <rPh sb="4" eb="5">
      <t>ネン</t>
    </rPh>
    <rPh sb="5" eb="7">
      <t>コウギョウ</t>
    </rPh>
    <rPh sb="7" eb="9">
      <t>トウケイ</t>
    </rPh>
    <rPh sb="9" eb="11">
      <t>チョウサ</t>
    </rPh>
    <phoneticPr fontId="18"/>
  </si>
  <si>
    <t>設備投資（非製造業）</t>
    <rPh sb="0" eb="2">
      <t>セツビ</t>
    </rPh>
    <rPh sb="2" eb="4">
      <t>トウシ</t>
    </rPh>
    <rPh sb="5" eb="6">
      <t>ヒ</t>
    </rPh>
    <rPh sb="6" eb="9">
      <t>セイゾウギョウ</t>
    </rPh>
    <phoneticPr fontId="18"/>
  </si>
  <si>
    <t>市町内総生産（市町付加価値額計）</t>
    <rPh sb="0" eb="3">
      <t>シチョウナイ</t>
    </rPh>
    <rPh sb="3" eb="4">
      <t>ソウ</t>
    </rPh>
    <rPh sb="4" eb="6">
      <t>セイサン</t>
    </rPh>
    <rPh sb="7" eb="9">
      <t>シチョウ</t>
    </rPh>
    <rPh sb="9" eb="11">
      <t>フカ</t>
    </rPh>
    <rPh sb="11" eb="13">
      <t>カチ</t>
    </rPh>
    <rPh sb="13" eb="14">
      <t>ガク</t>
    </rPh>
    <rPh sb="14" eb="15">
      <t>ケイ</t>
    </rPh>
    <phoneticPr fontId="18"/>
  </si>
  <si>
    <t>市町民経済計算</t>
    <rPh sb="0" eb="2">
      <t>シチョウ</t>
    </rPh>
    <rPh sb="2" eb="3">
      <t>ミン</t>
    </rPh>
    <rPh sb="3" eb="5">
      <t>ケイザイ</t>
    </rPh>
    <rPh sb="5" eb="7">
      <t>ケイサン</t>
    </rPh>
    <phoneticPr fontId="18"/>
  </si>
  <si>
    <t>普通建設事業費</t>
    <rPh sb="0" eb="2">
      <t>フツウ</t>
    </rPh>
    <rPh sb="2" eb="4">
      <t>ケンセツ</t>
    </rPh>
    <rPh sb="4" eb="7">
      <t>ジギョウヒ</t>
    </rPh>
    <phoneticPr fontId="18"/>
  </si>
  <si>
    <t>在庫品増加</t>
    <rPh sb="0" eb="3">
      <t>ザイコヒン</t>
    </rPh>
    <rPh sb="3" eb="5">
      <t>ゾウカ</t>
    </rPh>
    <phoneticPr fontId="18"/>
  </si>
  <si>
    <t>災害復旧事業費</t>
    <rPh sb="0" eb="2">
      <t>サイガイ</t>
    </rPh>
    <rPh sb="2" eb="4">
      <t>フッキュウ</t>
    </rPh>
    <rPh sb="4" eb="7">
      <t>ジギョウヒ</t>
    </rPh>
    <phoneticPr fontId="18"/>
  </si>
  <si>
    <t>土木費</t>
    <rPh sb="0" eb="3">
      <t>ドボクヒ</t>
    </rPh>
    <phoneticPr fontId="18"/>
  </si>
  <si>
    <t>災害復旧費</t>
    <rPh sb="0" eb="2">
      <t>サイガイ</t>
    </rPh>
    <rPh sb="2" eb="4">
      <t>フッキュウ</t>
    </rPh>
    <rPh sb="4" eb="5">
      <t>ヒ</t>
    </rPh>
    <phoneticPr fontId="18"/>
  </si>
  <si>
    <t>兵庫県市町振興課調べ</t>
    <rPh sb="0" eb="3">
      <t>ヒョウゴケン</t>
    </rPh>
    <rPh sb="3" eb="5">
      <t>シチョウ</t>
    </rPh>
    <rPh sb="5" eb="7">
      <t>シンコウ</t>
    </rPh>
    <rPh sb="7" eb="8">
      <t>カ</t>
    </rPh>
    <rPh sb="8" eb="9">
      <t>シラ</t>
    </rPh>
    <phoneticPr fontId="18"/>
  </si>
  <si>
    <t>移出入</t>
    <rPh sb="0" eb="2">
      <t>イシュツ</t>
    </rPh>
    <rPh sb="2" eb="3">
      <t>ニュウ</t>
    </rPh>
    <phoneticPr fontId="18"/>
  </si>
  <si>
    <t>四半期別兵庫県内GDP速報</t>
    <rPh sb="0" eb="3">
      <t>シハンキ</t>
    </rPh>
    <rPh sb="3" eb="4">
      <t>ベツ</t>
    </rPh>
    <rPh sb="4" eb="7">
      <t>ヒョウゴケン</t>
    </rPh>
    <rPh sb="7" eb="8">
      <t>ナイ</t>
    </rPh>
    <rPh sb="11" eb="13">
      <t>ソクホウ</t>
    </rPh>
    <phoneticPr fontId="18"/>
  </si>
  <si>
    <t>市町内総生産（支出側）</t>
    <rPh sb="0" eb="3">
      <t>シチョウナイ</t>
    </rPh>
    <rPh sb="3" eb="6">
      <t>ソウセイサン</t>
    </rPh>
    <rPh sb="7" eb="9">
      <t>シシュツ</t>
    </rPh>
    <rPh sb="9" eb="10">
      <t>ガワ</t>
    </rPh>
    <phoneticPr fontId="18"/>
  </si>
  <si>
    <t>平成28年度（平成23年基準）</t>
    <rPh sb="0" eb="2">
      <t>ヘイセイ</t>
    </rPh>
    <rPh sb="4" eb="6">
      <t>ネンド</t>
    </rPh>
    <rPh sb="7" eb="9">
      <t>ヘイセイ</t>
    </rPh>
    <rPh sb="11" eb="12">
      <t>ネン</t>
    </rPh>
    <rPh sb="12" eb="14">
      <t>キジュン</t>
    </rPh>
    <phoneticPr fontId="18"/>
  </si>
  <si>
    <t>市町民経済計算（速報）</t>
    <rPh sb="0" eb="2">
      <t>シチョウ</t>
    </rPh>
    <rPh sb="2" eb="3">
      <t>ミン</t>
    </rPh>
    <rPh sb="3" eb="5">
      <t>ケイザイ</t>
    </rPh>
    <rPh sb="5" eb="7">
      <t>ケイサン</t>
    </rPh>
    <rPh sb="8" eb="10">
      <t>ソクホウ</t>
    </rPh>
    <phoneticPr fontId="18"/>
  </si>
  <si>
    <t>平成30年4月補正</t>
    <rPh sb="0" eb="2">
      <t>ヘイセイ</t>
    </rPh>
    <rPh sb="4" eb="5">
      <t>ネン</t>
    </rPh>
    <rPh sb="6" eb="7">
      <t>ガツ</t>
    </rPh>
    <rPh sb="7" eb="9">
      <t>ホセイ</t>
    </rPh>
    <phoneticPr fontId="18"/>
  </si>
  <si>
    <t>その他（純移出入・統計上の不突合</t>
    <rPh sb="2" eb="3">
      <t>タ</t>
    </rPh>
    <rPh sb="4" eb="5">
      <t>ジュン</t>
    </rPh>
    <rPh sb="5" eb="7">
      <t>イシュツ</t>
    </rPh>
    <rPh sb="7" eb="8">
      <t>ニュウ</t>
    </rPh>
    <rPh sb="9" eb="11">
      <t>トウケイ</t>
    </rPh>
    <rPh sb="11" eb="12">
      <t>ウエ</t>
    </rPh>
    <rPh sb="13" eb="14">
      <t>フ</t>
    </rPh>
    <rPh sb="14" eb="15">
      <t>トツ</t>
    </rPh>
    <rPh sb="15" eb="16">
      <t>ゴウ</t>
    </rPh>
    <phoneticPr fontId="18"/>
  </si>
  <si>
    <t>残差（６－（１＋２＋３＋４））</t>
    <rPh sb="0" eb="2">
      <t>ザンサ</t>
    </rPh>
    <phoneticPr fontId="18"/>
  </si>
  <si>
    <t>県民経済計算速報値</t>
    <rPh sb="0" eb="2">
      <t>ケンミン</t>
    </rPh>
    <rPh sb="2" eb="4">
      <t>ケイザイ</t>
    </rPh>
    <rPh sb="4" eb="6">
      <t>ケイサン</t>
    </rPh>
    <rPh sb="6" eb="8">
      <t>ソクホウ</t>
    </rPh>
    <rPh sb="8" eb="9">
      <t>アタイ</t>
    </rPh>
    <phoneticPr fontId="18"/>
  </si>
  <si>
    <t>市町内総生産</t>
    <rPh sb="0" eb="3">
      <t>シチョウナイ</t>
    </rPh>
    <rPh sb="3" eb="4">
      <t>ソウ</t>
    </rPh>
    <rPh sb="4" eb="6">
      <t>セイサン</t>
    </rPh>
    <phoneticPr fontId="18"/>
  </si>
  <si>
    <t>平成28年度速報</t>
    <rPh sb="0" eb="2">
      <t>ヘイセイ</t>
    </rPh>
    <rPh sb="4" eb="6">
      <t>ネンド</t>
    </rPh>
    <rPh sb="6" eb="8">
      <t>ソクホウ</t>
    </rPh>
    <phoneticPr fontId="18"/>
  </si>
  <si>
    <t>純移出入＋統計上の不突合</t>
    <rPh sb="0" eb="1">
      <t>ジュン</t>
    </rPh>
    <rPh sb="1" eb="3">
      <t>イシュツ</t>
    </rPh>
    <rPh sb="3" eb="4">
      <t>ニュウ</t>
    </rPh>
    <rPh sb="5" eb="7">
      <t>トウケイ</t>
    </rPh>
    <rPh sb="7" eb="8">
      <t>ウエ</t>
    </rPh>
    <rPh sb="9" eb="10">
      <t>フ</t>
    </rPh>
    <rPh sb="10" eb="11">
      <t>トツ</t>
    </rPh>
    <rPh sb="11" eb="12">
      <t>ゴウ</t>
    </rPh>
    <phoneticPr fontId="3"/>
  </si>
  <si>
    <t>参</t>
    <rPh sb="0" eb="1">
      <t>サン</t>
    </rPh>
    <phoneticPr fontId="18"/>
  </si>
  <si>
    <t>純移輸出入</t>
    <rPh sb="0" eb="1">
      <t>ジュン</t>
    </rPh>
    <rPh sb="1" eb="2">
      <t>ウツリ</t>
    </rPh>
    <rPh sb="2" eb="5">
      <t>ユシュツニュウ</t>
    </rPh>
    <phoneticPr fontId="3"/>
  </si>
  <si>
    <t>移輸出</t>
    <rPh sb="0" eb="1">
      <t>イ</t>
    </rPh>
    <rPh sb="1" eb="3">
      <t>ユシュツ</t>
    </rPh>
    <phoneticPr fontId="3"/>
  </si>
  <si>
    <t>考</t>
    <rPh sb="0" eb="1">
      <t>カンガ</t>
    </rPh>
    <phoneticPr fontId="18"/>
  </si>
  <si>
    <t>移輸入</t>
    <rPh sb="0" eb="1">
      <t>イ</t>
    </rPh>
    <rPh sb="1" eb="3">
      <t>ユニュウ</t>
    </rPh>
    <phoneticPr fontId="3"/>
  </si>
  <si>
    <t>市町内需要合計市町比率で按分</t>
    <rPh sb="0" eb="3">
      <t>シチョウナイ</t>
    </rPh>
    <rPh sb="3" eb="5">
      <t>ジュヨウ</t>
    </rPh>
    <rPh sb="5" eb="7">
      <t>ゴウケイ</t>
    </rPh>
    <rPh sb="7" eb="9">
      <t>シチョウ</t>
    </rPh>
    <rPh sb="9" eb="11">
      <t>ヒリツ</t>
    </rPh>
    <rPh sb="12" eb="14">
      <t>アンブン</t>
    </rPh>
    <phoneticPr fontId="3"/>
  </si>
  <si>
    <t>FISIM移出入（純）</t>
    <rPh sb="5" eb="7">
      <t>イシュツ</t>
    </rPh>
    <rPh sb="7" eb="8">
      <t>ニュウ</t>
    </rPh>
    <rPh sb="9" eb="10">
      <t>ジュン</t>
    </rPh>
    <phoneticPr fontId="18"/>
  </si>
  <si>
    <t>市町総生産（支出側）市町比率で按分</t>
    <rPh sb="0" eb="2">
      <t>シチョウ</t>
    </rPh>
    <rPh sb="2" eb="5">
      <t>ソウセイサン</t>
    </rPh>
    <rPh sb="6" eb="8">
      <t>シシュツ</t>
    </rPh>
    <rPh sb="8" eb="9">
      <t>ガワ</t>
    </rPh>
    <rPh sb="10" eb="12">
      <t>シチョウ</t>
    </rPh>
    <rPh sb="12" eb="14">
      <t>ヒリツ</t>
    </rPh>
    <rPh sb="15" eb="17">
      <t>アンブン</t>
    </rPh>
    <phoneticPr fontId="3"/>
  </si>
  <si>
    <t>統計上の不突合</t>
    <rPh sb="0" eb="2">
      <t>トウケイ</t>
    </rPh>
    <rPh sb="2" eb="3">
      <t>ウエ</t>
    </rPh>
    <rPh sb="4" eb="5">
      <t>フ</t>
    </rPh>
    <rPh sb="5" eb="6">
      <t>トツ</t>
    </rPh>
    <rPh sb="6" eb="7">
      <t>ゴウ</t>
    </rPh>
    <phoneticPr fontId="3"/>
  </si>
  <si>
    <t>総生産（支出側）</t>
    <rPh sb="0" eb="3">
      <t>ソウセイサン</t>
    </rPh>
    <rPh sb="4" eb="6">
      <t>シシュツ</t>
    </rPh>
    <rPh sb="6" eb="7">
      <t>ガワ</t>
    </rPh>
    <phoneticPr fontId="3"/>
  </si>
  <si>
    <t>H30/H29</t>
    <phoneticPr fontId="18"/>
  </si>
  <si>
    <t>H31/H30</t>
    <phoneticPr fontId="18"/>
  </si>
  <si>
    <r>
      <t>―</t>
    </r>
    <r>
      <rPr>
        <sz val="22"/>
        <color theme="1"/>
        <rFont val="Century"/>
        <family val="1"/>
      </rPr>
      <t xml:space="preserve"> 2018</t>
    </r>
    <r>
      <rPr>
        <sz val="22"/>
        <color theme="1"/>
        <rFont val="ＭＳ 明朝"/>
        <family val="1"/>
        <charset val="128"/>
      </rPr>
      <t>年</t>
    </r>
    <r>
      <rPr>
        <sz val="22"/>
        <color theme="1"/>
        <rFont val="Century"/>
        <family val="1"/>
      </rPr>
      <t>12</t>
    </r>
    <r>
      <rPr>
        <sz val="22"/>
        <color theme="1"/>
        <rFont val="ＭＳ 明朝"/>
        <family val="1"/>
        <charset val="128"/>
      </rPr>
      <t>月推計</t>
    </r>
    <r>
      <rPr>
        <sz val="22"/>
        <color theme="1"/>
        <rFont val="Century"/>
        <family val="1"/>
      </rPr>
      <t xml:space="preserve"> </t>
    </r>
    <r>
      <rPr>
        <sz val="22"/>
        <color theme="1"/>
        <rFont val="ＭＳ 明朝"/>
        <family val="1"/>
        <charset val="128"/>
      </rPr>
      <t>―</t>
    </r>
    <rPh sb="10" eb="12">
      <t>スイケイ</t>
    </rPh>
    <phoneticPr fontId="1"/>
  </si>
  <si>
    <t>平成30年7-9月期</t>
    <rPh sb="0" eb="2">
      <t>ヘイセイ</t>
    </rPh>
    <rPh sb="4" eb="5">
      <t>ネン</t>
    </rPh>
    <rPh sb="8" eb="9">
      <t>ツキ</t>
    </rPh>
    <rPh sb="9" eb="10">
      <t>キ</t>
    </rPh>
    <phoneticPr fontId="18"/>
  </si>
  <si>
    <t>平成30年12月</t>
    <rPh sb="0" eb="2">
      <t>ヘイセイ</t>
    </rPh>
    <rPh sb="4" eb="5">
      <t>ネン</t>
    </rPh>
    <rPh sb="7" eb="8">
      <t>ガツ</t>
    </rPh>
    <phoneticPr fontId="18"/>
  </si>
  <si>
    <t>　兵庫県統計課「兵庫県民経済計算」、「四半期別兵庫県内GDP速報」、兵庫県立大学地域経済指標研究会試算（平成30年12月）</t>
    <rPh sb="1" eb="4">
      <t>ヒョウゴケン</t>
    </rPh>
    <rPh sb="4" eb="6">
      <t>トウケイ</t>
    </rPh>
    <rPh sb="6" eb="7">
      <t>カ</t>
    </rPh>
    <rPh sb="8" eb="10">
      <t>ヒョウゴ</t>
    </rPh>
    <rPh sb="10" eb="12">
      <t>ケンミン</t>
    </rPh>
    <rPh sb="12" eb="14">
      <t>ケイザイ</t>
    </rPh>
    <rPh sb="14" eb="16">
      <t>ケイサン</t>
    </rPh>
    <rPh sb="19" eb="22">
      <t>シハンキ</t>
    </rPh>
    <rPh sb="22" eb="23">
      <t>ベツ</t>
    </rPh>
    <rPh sb="23" eb="25">
      <t>ヒョウゴ</t>
    </rPh>
    <rPh sb="25" eb="27">
      <t>ケンナイ</t>
    </rPh>
    <rPh sb="30" eb="32">
      <t>ソクホウ</t>
    </rPh>
    <rPh sb="34" eb="36">
      <t>ヒョウゴ</t>
    </rPh>
    <rPh sb="36" eb="38">
      <t>ケンリツ</t>
    </rPh>
    <rPh sb="38" eb="40">
      <t>ダイガク</t>
    </rPh>
    <rPh sb="40" eb="42">
      <t>チイキ</t>
    </rPh>
    <rPh sb="42" eb="44">
      <t>ケイザイ</t>
    </rPh>
    <rPh sb="44" eb="46">
      <t>シヒョウ</t>
    </rPh>
    <rPh sb="46" eb="49">
      <t>ケンキュウカイ</t>
    </rPh>
    <rPh sb="49" eb="51">
      <t>シサン</t>
    </rPh>
    <rPh sb="52" eb="54">
      <t>ヘイセイ</t>
    </rPh>
    <rPh sb="56" eb="57">
      <t>ネン</t>
    </rPh>
    <rPh sb="59" eb="60">
      <t>ツキ</t>
    </rPh>
    <phoneticPr fontId="22"/>
  </si>
  <si>
    <t xml:space="preserve"> </t>
    <phoneticPr fontId="1"/>
  </si>
  <si>
    <t xml:space="preserve">  </t>
  </si>
  <si>
    <t>阪神南地域</t>
    <rPh sb="0" eb="2">
      <t>ハンシン</t>
    </rPh>
    <rPh sb="2" eb="3">
      <t>ミナミ</t>
    </rPh>
    <rPh sb="3" eb="5">
      <t>チイキ</t>
    </rPh>
    <phoneticPr fontId="11"/>
  </si>
  <si>
    <t>阪神北地域</t>
    <rPh sb="0" eb="2">
      <t>ハンシン</t>
    </rPh>
    <rPh sb="2" eb="3">
      <t>キタ</t>
    </rPh>
    <rPh sb="3" eb="5">
      <t>チイキ</t>
    </rPh>
    <phoneticPr fontId="11"/>
  </si>
  <si>
    <t>北播磨地域</t>
    <rPh sb="0" eb="1">
      <t>キタ</t>
    </rPh>
    <rPh sb="1" eb="3">
      <t>ハリマ</t>
    </rPh>
    <rPh sb="3" eb="5">
      <t>チイキ</t>
    </rPh>
    <phoneticPr fontId="11"/>
  </si>
  <si>
    <t>中播磨地域</t>
    <rPh sb="0" eb="1">
      <t>ナカ</t>
    </rPh>
    <phoneticPr fontId="11"/>
  </si>
  <si>
    <t>西播磨地域</t>
    <rPh sb="0" eb="1">
      <t>ニシ</t>
    </rPh>
    <rPh sb="1" eb="3">
      <t>ハリマ</t>
    </rPh>
    <rPh sb="3" eb="5">
      <t>チイキ</t>
    </rPh>
    <phoneticPr fontId="11"/>
  </si>
  <si>
    <t>H27/H26</t>
    <phoneticPr fontId="18"/>
  </si>
  <si>
    <t>西脇市</t>
    <rPh sb="0" eb="3">
      <t>ニシワキシ</t>
    </rPh>
    <phoneticPr fontId="3"/>
  </si>
  <si>
    <t>三木市</t>
    <rPh sb="0" eb="3">
      <t>ミキシ</t>
    </rPh>
    <phoneticPr fontId="3"/>
  </si>
  <si>
    <t>加東市</t>
    <rPh sb="0" eb="2">
      <t>カトウ</t>
    </rPh>
    <rPh sb="2" eb="3">
      <t>シ</t>
    </rPh>
    <phoneticPr fontId="3"/>
  </si>
  <si>
    <t>多可町</t>
    <rPh sb="0" eb="1">
      <t>タ</t>
    </rPh>
    <rPh sb="1" eb="2">
      <t>カ</t>
    </rPh>
    <rPh sb="2" eb="3">
      <t>チョウ</t>
    </rPh>
    <phoneticPr fontId="3"/>
  </si>
  <si>
    <t>姫路市</t>
    <rPh sb="0" eb="3">
      <t>ヒメジシ</t>
    </rPh>
    <phoneticPr fontId="3"/>
  </si>
  <si>
    <t>神河町</t>
    <rPh sb="0" eb="1">
      <t>カミ</t>
    </rPh>
    <rPh sb="1" eb="2">
      <t>カワ</t>
    </rPh>
    <rPh sb="2" eb="3">
      <t>チョウ</t>
    </rPh>
    <phoneticPr fontId="3"/>
  </si>
  <si>
    <t>宍粟市</t>
    <rPh sb="0" eb="2">
      <t>シソウ</t>
    </rPh>
    <rPh sb="2" eb="3">
      <t>シ</t>
    </rPh>
    <phoneticPr fontId="11"/>
  </si>
  <si>
    <t>たつの市</t>
    <rPh sb="3" eb="4">
      <t>シ</t>
    </rPh>
    <phoneticPr fontId="3"/>
  </si>
  <si>
    <t>佐用町</t>
    <rPh sb="0" eb="3">
      <t>サヨウチョウ</t>
    </rPh>
    <phoneticPr fontId="3"/>
  </si>
  <si>
    <t>豊岡市</t>
    <rPh sb="0" eb="3">
      <t>トヨオカシ</t>
    </rPh>
    <phoneticPr fontId="11"/>
  </si>
  <si>
    <t>養父市</t>
    <rPh sb="0" eb="2">
      <t>ヤブ</t>
    </rPh>
    <rPh sb="2" eb="3">
      <t>シ</t>
    </rPh>
    <phoneticPr fontId="3"/>
  </si>
  <si>
    <t>朝来市</t>
    <rPh sb="0" eb="2">
      <t>アサゴ</t>
    </rPh>
    <rPh sb="2" eb="3">
      <t>シ</t>
    </rPh>
    <phoneticPr fontId="11"/>
  </si>
  <si>
    <t>香美町</t>
    <rPh sb="0" eb="2">
      <t>カミ</t>
    </rPh>
    <rPh sb="2" eb="3">
      <t>チョウ</t>
    </rPh>
    <phoneticPr fontId="11"/>
  </si>
  <si>
    <t>新温泉町</t>
    <rPh sb="0" eb="1">
      <t>シン</t>
    </rPh>
    <rPh sb="1" eb="4">
      <t>オンセンチョウ</t>
    </rPh>
    <phoneticPr fontId="3"/>
  </si>
  <si>
    <t>丹波市</t>
    <rPh sb="0" eb="2">
      <t>タンバ</t>
    </rPh>
    <rPh sb="2" eb="3">
      <t>シ</t>
    </rPh>
    <phoneticPr fontId="11"/>
  </si>
  <si>
    <t>洲本市</t>
    <rPh sb="0" eb="3">
      <t>スモトシ</t>
    </rPh>
    <phoneticPr fontId="3"/>
  </si>
  <si>
    <t>南あわじ市</t>
    <rPh sb="0" eb="1">
      <t>ミナミ</t>
    </rPh>
    <rPh sb="4" eb="5">
      <t>シ</t>
    </rPh>
    <phoneticPr fontId="11"/>
  </si>
  <si>
    <t>淡路市</t>
    <rPh sb="0" eb="2">
      <t>アワジ</t>
    </rPh>
    <rPh sb="2" eb="3">
      <t>シ</t>
    </rPh>
    <phoneticPr fontId="11"/>
  </si>
  <si>
    <t>①</t>
  </si>
  <si>
    <t>②</t>
  </si>
  <si>
    <t>①－⑤</t>
  </si>
  <si>
    <t>③</t>
  </si>
  <si>
    <t>②＋④</t>
  </si>
  <si>
    <t>④</t>
  </si>
  <si>
    <t>⑤</t>
  </si>
  <si>
    <t>⑥</t>
  </si>
  <si>
    <t>⑦</t>
  </si>
  <si>
    <t>(出所)内閣府「国民経済計算」、「四半期別GDP速報」、「平成30年度の経済見通しと経済財政運営の基本的態度」(平成30年12月18日)</t>
    <rPh sb="1" eb="3">
      <t>シュッショ</t>
    </rPh>
    <rPh sb="4" eb="7">
      <t>ナイカクフ</t>
    </rPh>
    <rPh sb="8" eb="10">
      <t>コクミン</t>
    </rPh>
    <rPh sb="10" eb="12">
      <t>ケイザイ</t>
    </rPh>
    <rPh sb="12" eb="14">
      <t>ケイサン</t>
    </rPh>
    <rPh sb="17" eb="20">
      <t>シハンキ</t>
    </rPh>
    <rPh sb="20" eb="21">
      <t>ベツ</t>
    </rPh>
    <rPh sb="24" eb="26">
      <t>ソクホウ</t>
    </rPh>
    <rPh sb="29" eb="31">
      <t>ヘイセイ</t>
    </rPh>
    <rPh sb="33" eb="34">
      <t>ネン</t>
    </rPh>
    <rPh sb="34" eb="35">
      <t>ド</t>
    </rPh>
    <rPh sb="36" eb="38">
      <t>ケイザイ</t>
    </rPh>
    <rPh sb="38" eb="40">
      <t>ミトオ</t>
    </rPh>
    <rPh sb="42" eb="44">
      <t>ケイザイ</t>
    </rPh>
    <rPh sb="44" eb="46">
      <t>ザイセイ</t>
    </rPh>
    <rPh sb="46" eb="48">
      <t>ウンエイ</t>
    </rPh>
    <rPh sb="49" eb="52">
      <t>キホンテキ</t>
    </rPh>
    <rPh sb="52" eb="54">
      <t>タイド</t>
    </rPh>
    <rPh sb="56" eb="58">
      <t>ヘイセイ</t>
    </rPh>
    <rPh sb="60" eb="61">
      <t>ネン</t>
    </rPh>
    <rPh sb="63" eb="64">
      <t>ガツ</t>
    </rPh>
    <rPh sb="66" eb="67">
      <t>ニチ</t>
    </rPh>
    <phoneticPr fontId="22"/>
  </si>
  <si>
    <t>実質</t>
    <rPh sb="0" eb="2">
      <t>ジッシツ</t>
    </rPh>
    <phoneticPr fontId="18"/>
  </si>
  <si>
    <t>名目</t>
    <rPh sb="0" eb="2">
      <t>メイモク</t>
    </rPh>
    <phoneticPr fontId="18"/>
  </si>
  <si>
    <t>全国</t>
    <rPh sb="0" eb="2">
      <t>ゼンコク</t>
    </rPh>
    <phoneticPr fontId="18"/>
  </si>
  <si>
    <t>兵庫県</t>
    <rPh sb="0" eb="3">
      <t>ヒョウゴケン</t>
    </rPh>
    <phoneticPr fontId="18"/>
  </si>
  <si>
    <t xml:space="preserve"> </t>
    <phoneticPr fontId="18"/>
  </si>
  <si>
    <t xml:space="preserve"> </t>
    <phoneticPr fontId="18"/>
  </si>
  <si>
    <t xml:space="preserve"> </t>
    <phoneticPr fontId="18"/>
  </si>
  <si>
    <t>＋統計上の不突合</t>
    <phoneticPr fontId="18"/>
  </si>
  <si>
    <t>＋統計上の不突合</t>
    <phoneticPr fontId="18"/>
  </si>
  <si>
    <t>　</t>
    <phoneticPr fontId="18"/>
  </si>
  <si>
    <t>H26/H25</t>
    <phoneticPr fontId="18"/>
  </si>
  <si>
    <t>H28/H27</t>
    <phoneticPr fontId="18"/>
  </si>
  <si>
    <t>H29/H28</t>
    <phoneticPr fontId="18"/>
  </si>
  <si>
    <t>H31/H30</t>
    <phoneticPr fontId="18"/>
  </si>
  <si>
    <t xml:space="preserve"> </t>
    <phoneticPr fontId="18"/>
  </si>
  <si>
    <t>H27/H26</t>
    <phoneticPr fontId="18"/>
  </si>
  <si>
    <t>H28/H27</t>
    <phoneticPr fontId="18"/>
  </si>
  <si>
    <t>H29/H28</t>
    <phoneticPr fontId="18"/>
  </si>
  <si>
    <t>H30/H29</t>
    <phoneticPr fontId="18"/>
  </si>
  <si>
    <t>H31/H30</t>
    <phoneticPr fontId="18"/>
  </si>
  <si>
    <t>　</t>
    <phoneticPr fontId="18"/>
  </si>
  <si>
    <t xml:space="preserve"> </t>
    <phoneticPr fontId="18"/>
  </si>
  <si>
    <t xml:space="preserve"> </t>
    <phoneticPr fontId="18"/>
  </si>
  <si>
    <t>1</t>
  </si>
  <si>
    <t xml:space="preserve">  　　　　　　　    2018/12/28</t>
    <phoneticPr fontId="3"/>
  </si>
  <si>
    <t>動きが持続したことから、年度全体でみると平成２９年度のＧＲＰ（実質値）前年度</t>
    <rPh sb="3" eb="5">
      <t>ジゾク</t>
    </rPh>
    <rPh sb="12" eb="14">
      <t>ネンド</t>
    </rPh>
    <rPh sb="14" eb="16">
      <t>ゼンタイ</t>
    </rPh>
    <rPh sb="20" eb="22">
      <t>ヘイセイ</t>
    </rPh>
    <rPh sb="24" eb="26">
      <t>ネンド</t>
    </rPh>
    <phoneticPr fontId="1"/>
  </si>
  <si>
    <t>比は、２８年度のマイナスからプラスに転じた。</t>
    <rPh sb="18" eb="19">
      <t>テン</t>
    </rPh>
    <phoneticPr fontId="1"/>
  </si>
  <si>
    <t>た、設備投資も増加の動きを維持するなど、企業部門が全体の動きを牽引した。</t>
    <rPh sb="20" eb="22">
      <t>キギョウ</t>
    </rPh>
    <rPh sb="22" eb="24">
      <t>ブモン</t>
    </rPh>
    <rPh sb="25" eb="27">
      <t>ゼンタイ</t>
    </rPh>
    <rPh sb="28" eb="29">
      <t>ウゴ</t>
    </rPh>
    <rPh sb="31" eb="33">
      <t>ケンイン</t>
    </rPh>
    <phoneticPr fontId="1"/>
  </si>
  <si>
    <t>　中国や欧州向けなどの外需の強まりを背景に、生産の堅調な動きが続いた。ま</t>
    <rPh sb="18" eb="20">
      <t>ハイケイ</t>
    </rPh>
    <rPh sb="22" eb="24">
      <t>セイサン</t>
    </rPh>
    <phoneticPr fontId="1"/>
  </si>
  <si>
    <t>同時に、労働需給が引き締まり、雇用者所得が緩やかに増加したことが、個人消</t>
    <rPh sb="0" eb="2">
      <t>ドウジ</t>
    </rPh>
    <phoneticPr fontId="1"/>
  </si>
  <si>
    <t>費の持ち直しにつながった。国内観光客やインバウンドツアーの観光地入込を背</t>
    <phoneticPr fontId="1"/>
  </si>
  <si>
    <t>景に、ホテルの客室稼働率が高水準で推移し、景気改善に寄与した。</t>
    <rPh sb="21" eb="23">
      <t>ケイキ</t>
    </rPh>
    <rPh sb="23" eb="25">
      <t>カイゼン</t>
    </rPh>
    <rPh sb="26" eb="28">
      <t>キヨ</t>
    </rPh>
    <phoneticPr fontId="3"/>
  </si>
  <si>
    <t>平成３０年度の兵庫県経済は、対外面では原油価格の上昇や米国の貿易政策か</t>
    <phoneticPr fontId="1"/>
  </si>
  <si>
    <t>らの影響、国内面では人手不足の深刻化、夏場の自然災害による影響といったマ</t>
    <rPh sb="29" eb="31">
      <t>エイキョウ</t>
    </rPh>
    <phoneticPr fontId="1"/>
  </si>
  <si>
    <t>イナス要因の圧力が強まったこともあり、年央には全体の動きも鈍くなった。ただ、</t>
    <rPh sb="19" eb="21">
      <t>ネンオウ</t>
    </rPh>
    <rPh sb="23" eb="25">
      <t>ゼンタイ</t>
    </rPh>
    <rPh sb="26" eb="27">
      <t>ウゴ</t>
    </rPh>
    <rPh sb="29" eb="30">
      <t>ニブ</t>
    </rPh>
    <phoneticPr fontId="1"/>
  </si>
  <si>
    <t>家計部門では、所得環境の改善などから、個人消費は緩やかな増加ペースを維持</t>
    <phoneticPr fontId="1"/>
  </si>
  <si>
    <t>している。企業部門でも老朽化に伴う更新需要や人手不足を背景とした省力化投</t>
    <phoneticPr fontId="1"/>
  </si>
  <si>
    <t>資といった活発な投資が続いている。このため、平成３０年度のＧＲＰ（実質値）は</t>
    <phoneticPr fontId="1"/>
  </si>
  <si>
    <t>前年度に続きプラスを維持すると見込まれる。</t>
    <rPh sb="4" eb="5">
      <t>ツヅ</t>
    </rPh>
    <rPh sb="10" eb="12">
      <t>イジ</t>
    </rPh>
    <rPh sb="15" eb="17">
      <t>ミコ</t>
    </rPh>
    <phoneticPr fontId="1"/>
  </si>
  <si>
    <t>牽引力が低下すると共に、家計部門も消費増税が10月に予定されており、購買力</t>
    <phoneticPr fontId="3"/>
  </si>
  <si>
    <t>の低下が個人消費を下押しするものと見込まれる。もっとも、2014年と比べて消費</t>
    <rPh sb="37" eb="39">
      <t>ショウヒ</t>
    </rPh>
    <phoneticPr fontId="3"/>
  </si>
  <si>
    <t>税の税率の引き上げ幅が小さいほか、景気下支え策が検討されており、大きく腰</t>
    <rPh sb="32" eb="33">
      <t>オオ</t>
    </rPh>
    <phoneticPr fontId="3"/>
  </si>
  <si>
    <t>折れする可能性は少ないと考えられる。</t>
    <phoneticPr fontId="1"/>
  </si>
  <si>
    <t>　平成３１年度の兵庫県経済は、企業部門では米国の経済政策の影響から外需の</t>
    <rPh sb="15" eb="17">
      <t>キギョウ</t>
    </rPh>
    <rPh sb="17" eb="19">
      <t>ブモン</t>
    </rPh>
    <rPh sb="21" eb="23">
      <t>ベイコク</t>
    </rPh>
    <rPh sb="24" eb="26">
      <t>ケイザイ</t>
    </rPh>
    <rPh sb="26" eb="28">
      <t>セイサク</t>
    </rPh>
    <rPh sb="29" eb="31">
      <t>エイキョウ</t>
    </rPh>
    <rPh sb="33" eb="35">
      <t>ガイジュ</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</si>
</sst>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quot;▲ &quot;#,##0.00"/>
    <numFmt numFmtId="177" formatCode="#,##0.0;&quot;▲ &quot;#,##0.0"/>
    <numFmt numFmtId="178" formatCode="#,##0;&quot;▲ &quot;#,##0"/>
    <numFmt numFmtId="179" formatCode="#,##0_ "/>
    <numFmt numFmtId="180" formatCode="0_);[Red]\(0\)"/>
    <numFmt numFmtId="181" formatCode="0.0;&quot;▲ &quot;0.0"/>
    <numFmt numFmtId="182" formatCode="#,##0.0;[Red]\-#,##0.0"/>
    <numFmt numFmtId="183" formatCode="0_ "/>
    <numFmt numFmtId="184" formatCode="0;&quot;▲ &quot;0"/>
    <numFmt numFmtId="185" formatCode="#&quot;¥&quot;\!\ ###&quot;¥&quot;\!\ ##0"/>
  </numFmts>
  <fonts count="2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0"/>
      <color rgb="FF222222"/>
      <name val="Arial"/>
      <family val="2"/>
    </font>
    <font>
      <sz val="10"/>
      <name val="Arial"/>
      <family val="2"/>
    </font>
    <font>
      <sz val="10.5"/>
      <color theme="1"/>
      <name val="Century"/>
      <family val="1"/>
    </font>
    <font>
      <sz val="30"/>
      <color theme="1"/>
      <name val="ＭＳ 明朝"/>
      <family val="1"/>
      <charset val="128"/>
    </font>
    <font>
      <sz val="18"/>
      <color theme="1"/>
      <name val="ＭＳ 明朝"/>
      <family val="1"/>
      <charset val="128"/>
    </font>
    <font>
      <sz val="20"/>
      <color theme="1"/>
      <name val="ＭＳ 明朝"/>
      <family val="1"/>
      <charset val="128"/>
    </font>
    <font>
      <sz val="20"/>
      <color theme="1"/>
      <name val="ＭＳ Ｐ明朝"/>
      <family val="1"/>
      <charset val="128"/>
    </font>
    <font>
      <sz val="22"/>
      <color theme="1"/>
      <name val="ＭＳ Ｐゴシック"/>
      <family val="2"/>
      <charset val="128"/>
      <scheme val="minor"/>
    </font>
    <font>
      <sz val="22"/>
      <color theme="1"/>
      <name val="ＭＳ 明朝"/>
      <family val="1"/>
      <charset val="128"/>
    </font>
    <font>
      <sz val="22"/>
      <color theme="1"/>
      <name val="Century"/>
      <family val="1"/>
    </font>
    <font>
      <b/>
      <sz val="10"/>
      <color rgb="FF222222"/>
      <name val="ＭＳ Ｐゴシック"/>
      <family val="3"/>
      <charset val="128"/>
    </font>
    <font>
      <b/>
      <sz val="10.5"/>
      <name val="ＭＳ Ｐゴシック"/>
      <family val="3"/>
      <charset val="128"/>
    </font>
    <font>
      <sz val="7"/>
      <name val="明朝"/>
      <family val="1"/>
      <charset val="128"/>
    </font>
    <font>
      <sz val="10.5"/>
      <name val="ＭＳ Ｐゴシック"/>
      <family val="3"/>
      <charset val="128"/>
    </font>
    <font>
      <sz val="8"/>
      <name val="ＭＳ ゴシック"/>
      <family val="3"/>
      <charset val="128"/>
    </font>
    <font>
      <sz val="10"/>
      <name val="ＭＳ Ｐゴシック"/>
      <family val="3"/>
      <charset val="128"/>
    </font>
    <font>
      <sz val="14"/>
      <name val="ＭＳ 明朝"/>
      <family val="1"/>
      <charset val="128"/>
    </font>
    <font>
      <sz val="11"/>
      <name val="明朝"/>
      <family val="1"/>
      <charset val="128"/>
    </font>
    <font>
      <sz val="9"/>
      <name val="ＭＳ 明朝"/>
      <family val="1"/>
      <charset val="128"/>
    </font>
    <font>
      <sz val="16"/>
      <name val="ＭＳ Ｐゴシック"/>
      <family val="3"/>
      <charset val="128"/>
    </font>
    <font>
      <sz val="12"/>
      <name val="ＭＳ Ｐゴシック"/>
      <family val="3"/>
      <charset val="128"/>
    </font>
    <font>
      <sz val="10"/>
      <name val="明朝"/>
      <family val="1"/>
      <charset val="128"/>
    </font>
    <font>
      <sz val="14"/>
      <name val="明朝"/>
      <family val="1"/>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2"/>
        <bgColor indexed="64"/>
      </patternFill>
    </fill>
    <fill>
      <patternFill patternType="solid">
        <fgColor theme="8" tint="0.79998168889431442"/>
        <bgColor indexed="64"/>
      </patternFill>
    </fill>
  </fills>
  <borders count="55">
    <border>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s>
  <cellStyleXfs count="11">
    <xf numFmtId="0" fontId="0" fillId="0" borderId="0">
      <alignment vertical="center"/>
    </xf>
    <xf numFmtId="38" fontId="2" fillId="0" borderId="0" applyFont="0" applyFill="0" applyBorder="0" applyAlignment="0" applyProtection="0">
      <alignment vertical="center"/>
    </xf>
    <xf numFmtId="0" fontId="7" fillId="0" borderId="0"/>
    <xf numFmtId="0" fontId="4" fillId="0" borderId="0"/>
    <xf numFmtId="0" fontId="20" fillId="0" borderId="0"/>
    <xf numFmtId="0" fontId="24" fillId="0" borderId="0"/>
    <xf numFmtId="37" fontId="28" fillId="0" borderId="0"/>
    <xf numFmtId="9"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2" fillId="0" borderId="0"/>
  </cellStyleXfs>
  <cellXfs count="378">
    <xf numFmtId="0" fontId="0" fillId="0" borderId="0" xfId="0">
      <alignment vertical="center"/>
    </xf>
    <xf numFmtId="0" fontId="0" fillId="0" borderId="0" xfId="0" applyBorder="1">
      <alignment vertical="center"/>
    </xf>
    <xf numFmtId="0" fontId="0" fillId="2" borderId="0" xfId="0" applyFill="1">
      <alignment vertical="center"/>
    </xf>
    <xf numFmtId="0" fontId="6" fillId="2" borderId="0" xfId="0" applyFont="1" applyFill="1" applyAlignment="1">
      <alignment horizontal="left" vertical="center" wrapText="1"/>
    </xf>
    <xf numFmtId="0" fontId="0" fillId="2" borderId="0" xfId="0" applyFill="1" applyBorder="1">
      <alignment vertical="center"/>
    </xf>
    <xf numFmtId="0" fontId="0" fillId="0" borderId="0" xfId="0" applyAlignment="1">
      <alignment horizontal="left" vertical="center"/>
    </xf>
    <xf numFmtId="0" fontId="8" fillId="2" borderId="0" xfId="0" applyFont="1" applyFill="1" applyAlignment="1">
      <alignment horizontal="center" vertical="center"/>
    </xf>
    <xf numFmtId="0" fontId="9" fillId="2" borderId="0" xfId="0" applyFont="1" applyFill="1" applyAlignment="1">
      <alignment horizontal="left" vertical="center"/>
    </xf>
    <xf numFmtId="0" fontId="0" fillId="2" borderId="0" xfId="0" applyFill="1" applyAlignment="1">
      <alignment horizontal="left" vertical="center"/>
    </xf>
    <xf numFmtId="0" fontId="8" fillId="2" borderId="0" xfId="0" applyFont="1" applyFill="1" applyAlignment="1">
      <alignment horizontal="justify" vertical="center"/>
    </xf>
    <xf numFmtId="58" fontId="10" fillId="2" borderId="0" xfId="0" applyNumberFormat="1" applyFont="1" applyFill="1" applyAlignment="1">
      <alignment horizontal="center" vertical="center"/>
    </xf>
    <xf numFmtId="0" fontId="13" fillId="2" borderId="0" xfId="0" applyFont="1" applyFill="1" applyAlignment="1">
      <alignment horizontal="center" vertical="center"/>
    </xf>
    <xf numFmtId="0" fontId="12" fillId="2" borderId="0" xfId="0" applyFont="1" applyFill="1" applyAlignment="1">
      <alignment horizontal="left" vertical="center"/>
    </xf>
    <xf numFmtId="0" fontId="5" fillId="2" borderId="0" xfId="0" applyFont="1" applyFill="1" applyBorder="1">
      <alignment vertical="center"/>
    </xf>
    <xf numFmtId="0" fontId="0" fillId="2" borderId="25" xfId="0" applyFont="1" applyFill="1" applyBorder="1" applyAlignment="1">
      <alignment horizontal="center" vertical="center"/>
    </xf>
    <xf numFmtId="31" fontId="0" fillId="2" borderId="22" xfId="0" applyNumberFormat="1" applyFill="1" applyBorder="1" applyAlignment="1">
      <alignment horizontal="center" vertical="center"/>
    </xf>
    <xf numFmtId="0" fontId="0" fillId="2" borderId="22" xfId="0" applyFill="1" applyBorder="1" applyAlignment="1">
      <alignment horizontal="center" vertical="center"/>
    </xf>
    <xf numFmtId="31" fontId="0" fillId="2" borderId="21" xfId="0" applyNumberFormat="1" applyFill="1" applyBorder="1" applyAlignment="1">
      <alignment horizontal="center" vertical="center"/>
    </xf>
    <xf numFmtId="0" fontId="0" fillId="2" borderId="6" xfId="0" applyFill="1" applyBorder="1" applyAlignment="1">
      <alignment horizontal="center" vertical="center"/>
    </xf>
    <xf numFmtId="0" fontId="19" fillId="0" borderId="0" xfId="0" applyFont="1" applyAlignment="1"/>
    <xf numFmtId="0" fontId="19" fillId="2" borderId="0" xfId="0" applyFont="1" applyFill="1" applyBorder="1" applyAlignment="1"/>
    <xf numFmtId="0" fontId="5" fillId="2" borderId="0" xfId="0" applyFont="1" applyFill="1" applyBorder="1" applyAlignment="1"/>
    <xf numFmtId="0" fontId="4" fillId="2" borderId="0" xfId="0" applyFont="1" applyFill="1" applyAlignment="1"/>
    <xf numFmtId="0" fontId="4" fillId="0" borderId="0" xfId="0" applyFont="1" applyAlignment="1"/>
    <xf numFmtId="0" fontId="4" fillId="2" borderId="25" xfId="4" applyNumberFormat="1" applyFont="1" applyFill="1" applyBorder="1"/>
    <xf numFmtId="0" fontId="4" fillId="2" borderId="26" xfId="4" applyNumberFormat="1" applyFont="1" applyFill="1" applyBorder="1" applyAlignment="1">
      <alignment horizontal="right"/>
    </xf>
    <xf numFmtId="0" fontId="19" fillId="2" borderId="1" xfId="0" applyFont="1" applyFill="1" applyBorder="1" applyAlignment="1">
      <alignment vertical="top" wrapText="1"/>
    </xf>
    <xf numFmtId="0" fontId="19" fillId="2" borderId="26" xfId="0" applyFont="1" applyFill="1" applyBorder="1" applyAlignment="1">
      <alignment vertical="top" wrapText="1"/>
    </xf>
    <xf numFmtId="0" fontId="4" fillId="2" borderId="15" xfId="4" applyNumberFormat="1" applyFont="1" applyFill="1" applyBorder="1"/>
    <xf numFmtId="0" fontId="4" fillId="2" borderId="5" xfId="4" applyNumberFormat="1" applyFont="1" applyFill="1" applyBorder="1"/>
    <xf numFmtId="0" fontId="19" fillId="2" borderId="25" xfId="0" applyFont="1" applyFill="1" applyBorder="1" applyAlignment="1">
      <alignment vertical="top" wrapText="1"/>
    </xf>
    <xf numFmtId="0" fontId="19" fillId="2" borderId="4" xfId="0" applyFont="1" applyFill="1" applyBorder="1" applyAlignment="1">
      <alignment vertical="top" wrapText="1"/>
    </xf>
    <xf numFmtId="0" fontId="19" fillId="2" borderId="0" xfId="0" quotePrefix="1" applyFont="1" applyFill="1" applyBorder="1" applyAlignment="1">
      <alignment vertical="top" wrapText="1"/>
    </xf>
    <xf numFmtId="0" fontId="4" fillId="2" borderId="6" xfId="4" applyNumberFormat="1" applyFont="1" applyFill="1" applyBorder="1"/>
    <xf numFmtId="49" fontId="5" fillId="2" borderId="7" xfId="4" applyNumberFormat="1" applyFont="1" applyFill="1" applyBorder="1"/>
    <xf numFmtId="178" fontId="4" fillId="2" borderId="7" xfId="0" applyNumberFormat="1" applyFont="1" applyFill="1" applyBorder="1" applyAlignment="1"/>
    <xf numFmtId="178" fontId="4" fillId="2" borderId="20" xfId="0" applyNumberFormat="1" applyFont="1" applyFill="1" applyBorder="1" applyAlignment="1"/>
    <xf numFmtId="179" fontId="4" fillId="2" borderId="15" xfId="4" applyNumberFormat="1" applyFont="1" applyFill="1" applyBorder="1"/>
    <xf numFmtId="0" fontId="4" fillId="2" borderId="0" xfId="0" applyFont="1" applyFill="1" applyBorder="1" applyAlignment="1"/>
    <xf numFmtId="178" fontId="4" fillId="2" borderId="0" xfId="0" applyNumberFormat="1" applyFont="1" applyFill="1" applyBorder="1" applyAlignment="1"/>
    <xf numFmtId="178" fontId="4" fillId="2" borderId="5" xfId="0" applyNumberFormat="1" applyFont="1" applyFill="1" applyBorder="1" applyAlignment="1"/>
    <xf numFmtId="179" fontId="4" fillId="2" borderId="22" xfId="4" applyNumberFormat="1" applyFont="1" applyFill="1" applyBorder="1"/>
    <xf numFmtId="0" fontId="4" fillId="2" borderId="2" xfId="0" applyFont="1" applyFill="1" applyBorder="1" applyAlignment="1"/>
    <xf numFmtId="178" fontId="4" fillId="2" borderId="2" xfId="0" applyNumberFormat="1" applyFont="1" applyFill="1" applyBorder="1" applyAlignment="1"/>
    <xf numFmtId="178" fontId="4" fillId="2" borderId="11" xfId="0" applyNumberFormat="1" applyFont="1" applyFill="1" applyBorder="1" applyAlignment="1"/>
    <xf numFmtId="49" fontId="5" fillId="2" borderId="20" xfId="4" applyNumberFormat="1" applyFont="1" applyFill="1" applyBorder="1"/>
    <xf numFmtId="178" fontId="4" fillId="2" borderId="15" xfId="0" applyNumberFormat="1" applyFont="1" applyFill="1" applyBorder="1" applyAlignment="1"/>
    <xf numFmtId="178" fontId="4" fillId="2" borderId="22" xfId="0" applyNumberFormat="1" applyFont="1" applyFill="1" applyBorder="1" applyAlignment="1"/>
    <xf numFmtId="0" fontId="4" fillId="2" borderId="1" xfId="4" applyNumberFormat="1" applyFont="1" applyFill="1" applyBorder="1" applyAlignment="1">
      <alignment horizontal="right"/>
    </xf>
    <xf numFmtId="0" fontId="4" fillId="2" borderId="22" xfId="4" applyNumberFormat="1" applyFont="1" applyFill="1" applyBorder="1"/>
    <xf numFmtId="0" fontId="4" fillId="2" borderId="2" xfId="4" applyNumberFormat="1" applyFont="1" applyFill="1" applyBorder="1"/>
    <xf numFmtId="0" fontId="4" fillId="2" borderId="5" xfId="0" applyFont="1" applyFill="1" applyBorder="1" applyAlignment="1"/>
    <xf numFmtId="0" fontId="4" fillId="2" borderId="11" xfId="0" applyFont="1" applyFill="1" applyBorder="1" applyAlignment="1"/>
    <xf numFmtId="180" fontId="4" fillId="2" borderId="25" xfId="0" applyNumberFormat="1" applyFont="1" applyFill="1" applyBorder="1" applyAlignment="1">
      <alignment vertical="center"/>
    </xf>
    <xf numFmtId="180" fontId="4" fillId="2" borderId="1" xfId="0" applyNumberFormat="1" applyFont="1" applyFill="1" applyBorder="1" applyAlignment="1">
      <alignment vertical="center"/>
    </xf>
    <xf numFmtId="0" fontId="4" fillId="2" borderId="25" xfId="0" applyFont="1" applyFill="1" applyBorder="1" applyAlignment="1"/>
    <xf numFmtId="0" fontId="4" fillId="2" borderId="1" xfId="0" applyFont="1" applyFill="1" applyBorder="1" applyAlignment="1"/>
    <xf numFmtId="0" fontId="4" fillId="2" borderId="1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5" xfId="0" applyFont="1" applyFill="1" applyBorder="1" applyAlignment="1"/>
    <xf numFmtId="0" fontId="4" fillId="2" borderId="22"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horizontal="center"/>
    </xf>
    <xf numFmtId="0" fontId="4" fillId="2" borderId="6" xfId="0" applyFont="1" applyFill="1" applyBorder="1" applyAlignment="1"/>
    <xf numFmtId="0" fontId="4" fillId="2" borderId="7" xfId="0" applyFont="1" applyFill="1" applyBorder="1" applyAlignment="1"/>
    <xf numFmtId="0" fontId="4" fillId="2" borderId="22" xfId="0" applyFont="1" applyFill="1" applyBorder="1" applyAlignment="1"/>
    <xf numFmtId="0" fontId="5" fillId="2" borderId="0" xfId="4" applyNumberFormat="1" applyFont="1" applyFill="1" applyBorder="1" applyAlignment="1"/>
    <xf numFmtId="0" fontId="4" fillId="2" borderId="0" xfId="0" applyFont="1" applyFill="1" applyBorder="1" applyAlignment="1">
      <alignment horizontal="center"/>
    </xf>
    <xf numFmtId="0" fontId="5" fillId="0" borderId="2" xfId="0" applyFont="1" applyFill="1" applyBorder="1" applyAlignment="1"/>
    <xf numFmtId="0" fontId="5" fillId="0" borderId="0" xfId="0" applyFont="1" applyFill="1" applyBorder="1" applyAlignment="1"/>
    <xf numFmtId="0" fontId="4" fillId="0" borderId="25" xfId="0" applyFont="1" applyBorder="1" applyAlignment="1"/>
    <xf numFmtId="0" fontId="4" fillId="0" borderId="1" xfId="0" applyFont="1" applyBorder="1" applyAlignment="1">
      <alignment horizontal="right"/>
    </xf>
    <xf numFmtId="180" fontId="4" fillId="0" borderId="25" xfId="0" applyNumberFormat="1" applyFont="1" applyBorder="1" applyAlignment="1">
      <alignment vertical="center"/>
    </xf>
    <xf numFmtId="180" fontId="4" fillId="0" borderId="1" xfId="0" applyNumberFormat="1" applyFont="1" applyBorder="1" applyAlignment="1">
      <alignment vertical="center"/>
    </xf>
    <xf numFmtId="180" fontId="4" fillId="4" borderId="1" xfId="0" applyNumberFormat="1" applyFont="1" applyFill="1" applyBorder="1" applyAlignment="1">
      <alignment vertical="center"/>
    </xf>
    <xf numFmtId="180" fontId="4" fillId="4" borderId="25" xfId="0" applyNumberFormat="1" applyFont="1" applyFill="1" applyBorder="1" applyAlignment="1">
      <alignment vertical="center"/>
    </xf>
    <xf numFmtId="180" fontId="4" fillId="4" borderId="26" xfId="0" applyNumberFormat="1" applyFont="1" applyFill="1" applyBorder="1" applyAlignment="1">
      <alignment vertical="center"/>
    </xf>
    <xf numFmtId="0" fontId="21" fillId="0" borderId="0" xfId="0" applyFont="1" applyAlignment="1"/>
    <xf numFmtId="0" fontId="4" fillId="0" borderId="15" xfId="0" applyFont="1" applyBorder="1" applyAlignment="1"/>
    <xf numFmtId="0" fontId="4" fillId="0" borderId="0" xfId="0" applyFont="1" applyBorder="1" applyAlignment="1"/>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xf numFmtId="0" fontId="4" fillId="4" borderId="2" xfId="0" applyFont="1" applyFill="1" applyBorder="1" applyAlignment="1"/>
    <xf numFmtId="0" fontId="4" fillId="4" borderId="22" xfId="0" applyFont="1" applyFill="1" applyBorder="1" applyAlignment="1"/>
    <xf numFmtId="0" fontId="4" fillId="4" borderId="0" xfId="0" applyFont="1" applyFill="1" applyBorder="1" applyAlignment="1"/>
    <xf numFmtId="0" fontId="4" fillId="0" borderId="6" xfId="4" applyNumberFormat="1" applyFont="1" applyFill="1" applyBorder="1"/>
    <xf numFmtId="49" fontId="5" fillId="0" borderId="7" xfId="4" applyNumberFormat="1" applyFont="1" applyFill="1" applyBorder="1"/>
    <xf numFmtId="181" fontId="4" fillId="0" borderId="6" xfId="0" applyNumberFormat="1" applyFont="1" applyBorder="1" applyAlignment="1"/>
    <xf numFmtId="181" fontId="4" fillId="0" borderId="7" xfId="0" applyNumberFormat="1" applyFont="1" applyBorder="1" applyAlignment="1"/>
    <xf numFmtId="177" fontId="4" fillId="0" borderId="7" xfId="0" applyNumberFormat="1" applyFont="1" applyBorder="1" applyAlignment="1"/>
    <xf numFmtId="177" fontId="4" fillId="0" borderId="6" xfId="0" applyNumberFormat="1" applyFont="1" applyBorder="1" applyAlignment="1"/>
    <xf numFmtId="177" fontId="4" fillId="0" borderId="20" xfId="0" applyNumberFormat="1" applyFont="1" applyBorder="1" applyAlignment="1"/>
    <xf numFmtId="179" fontId="4" fillId="0" borderId="15" xfId="4" applyNumberFormat="1" applyFont="1" applyFill="1" applyBorder="1"/>
    <xf numFmtId="181" fontId="4" fillId="0" borderId="15" xfId="0" applyNumberFormat="1" applyFont="1" applyBorder="1" applyAlignment="1"/>
    <xf numFmtId="181" fontId="4" fillId="0" borderId="0" xfId="0" applyNumberFormat="1" applyFont="1" applyBorder="1" applyAlignment="1"/>
    <xf numFmtId="181" fontId="4" fillId="0" borderId="25" xfId="0" applyNumberFormat="1" applyFont="1" applyBorder="1" applyAlignment="1"/>
    <xf numFmtId="181" fontId="4" fillId="0" borderId="1" xfId="0" applyNumberFormat="1" applyFont="1" applyBorder="1" applyAlignment="1"/>
    <xf numFmtId="177" fontId="4" fillId="0" borderId="0" xfId="0" applyNumberFormat="1" applyFont="1" applyBorder="1" applyAlignment="1"/>
    <xf numFmtId="177" fontId="4" fillId="0" borderId="15" xfId="0" applyNumberFormat="1" applyFont="1" applyBorder="1" applyAlignment="1"/>
    <xf numFmtId="177" fontId="4" fillId="0" borderId="5" xfId="0" applyNumberFormat="1" applyFont="1" applyBorder="1" applyAlignment="1"/>
    <xf numFmtId="179" fontId="4" fillId="0" borderId="22" xfId="4" applyNumberFormat="1" applyFont="1" applyFill="1" applyBorder="1"/>
    <xf numFmtId="181" fontId="4" fillId="0" borderId="22" xfId="0" applyNumberFormat="1" applyFont="1" applyBorder="1" applyAlignment="1"/>
    <xf numFmtId="181" fontId="4" fillId="0" borderId="2" xfId="0" applyNumberFormat="1" applyFont="1" applyBorder="1" applyAlignment="1"/>
    <xf numFmtId="177" fontId="4" fillId="0" borderId="2" xfId="0" applyNumberFormat="1" applyFont="1" applyBorder="1" applyAlignment="1"/>
    <xf numFmtId="177" fontId="4" fillId="0" borderId="22" xfId="0" applyNumberFormat="1" applyFont="1" applyBorder="1" applyAlignment="1"/>
    <xf numFmtId="177" fontId="4" fillId="0" borderId="11" xfId="0" applyNumberFormat="1" applyFont="1" applyBorder="1" applyAlignment="1"/>
    <xf numFmtId="179" fontId="4" fillId="0" borderId="0" xfId="4" applyNumberFormat="1" applyFont="1" applyFill="1" applyBorder="1"/>
    <xf numFmtId="0" fontId="5" fillId="0" borderId="0" xfId="0" applyFont="1" applyAlignment="1"/>
    <xf numFmtId="181" fontId="4" fillId="4" borderId="15" xfId="0" applyNumberFormat="1" applyFont="1" applyFill="1" applyBorder="1" applyAlignment="1"/>
    <xf numFmtId="177" fontId="4" fillId="4" borderId="0" xfId="0" applyNumberFormat="1" applyFont="1" applyFill="1" applyBorder="1" applyAlignment="1"/>
    <xf numFmtId="177" fontId="4" fillId="4" borderId="15" xfId="0" applyNumberFormat="1" applyFont="1" applyFill="1" applyBorder="1" applyAlignment="1"/>
    <xf numFmtId="177" fontId="4" fillId="4" borderId="5" xfId="0" applyNumberFormat="1" applyFont="1" applyFill="1" applyBorder="1" applyAlignment="1"/>
    <xf numFmtId="0" fontId="5" fillId="0" borderId="0" xfId="4" applyNumberFormat="1" applyFont="1" applyFill="1" applyBorder="1" applyAlignment="1"/>
    <xf numFmtId="0" fontId="23" fillId="0" borderId="0" xfId="0" applyFont="1" applyAlignment="1"/>
    <xf numFmtId="0" fontId="23" fillId="2" borderId="0" xfId="0" applyFont="1" applyFill="1" applyAlignment="1"/>
    <xf numFmtId="38" fontId="4" fillId="4" borderId="1" xfId="1" applyFont="1" applyFill="1" applyBorder="1" applyAlignment="1">
      <alignment vertical="center"/>
    </xf>
    <xf numFmtId="38" fontId="4" fillId="4" borderId="1" xfId="1" applyFont="1" applyFill="1" applyBorder="1" applyAlignment="1">
      <alignment horizontal="right" vertical="center"/>
    </xf>
    <xf numFmtId="180" fontId="4" fillId="5" borderId="1" xfId="0" applyNumberFormat="1" applyFont="1" applyFill="1" applyBorder="1" applyAlignment="1">
      <alignment vertical="center"/>
    </xf>
    <xf numFmtId="184" fontId="23" fillId="2" borderId="1" xfId="0" applyNumberFormat="1" applyFont="1" applyFill="1" applyBorder="1" applyAlignment="1"/>
    <xf numFmtId="38" fontId="4" fillId="4" borderId="0" xfId="1"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xf>
    <xf numFmtId="0" fontId="23" fillId="0" borderId="0" xfId="0" applyFont="1" applyBorder="1" applyAlignment="1"/>
    <xf numFmtId="0" fontId="23" fillId="2" borderId="0" xfId="0" applyFont="1" applyFill="1" applyBorder="1" applyAlignment="1"/>
    <xf numFmtId="38" fontId="4" fillId="4" borderId="2" xfId="1" applyFont="1" applyFill="1" applyBorder="1" applyAlignment="1">
      <alignment vertical="center"/>
    </xf>
    <xf numFmtId="0" fontId="4" fillId="5" borderId="2" xfId="0" applyFont="1" applyFill="1" applyBorder="1" applyAlignment="1">
      <alignment vertical="center"/>
    </xf>
    <xf numFmtId="0" fontId="4" fillId="0" borderId="2" xfId="0" applyFont="1" applyBorder="1" applyAlignment="1">
      <alignment vertical="center"/>
    </xf>
    <xf numFmtId="0" fontId="23" fillId="2" borderId="2" xfId="0" applyFont="1" applyFill="1" applyBorder="1" applyAlignment="1"/>
    <xf numFmtId="0" fontId="4" fillId="0" borderId="0" xfId="4" applyNumberFormat="1" applyFont="1" applyFill="1" applyBorder="1"/>
    <xf numFmtId="49" fontId="5" fillId="0" borderId="0" xfId="4" applyNumberFormat="1" applyFont="1" applyFill="1" applyBorder="1"/>
    <xf numFmtId="49" fontId="4" fillId="0" borderId="0" xfId="4" applyNumberFormat="1" applyFont="1" applyFill="1" applyBorder="1"/>
    <xf numFmtId="0" fontId="4" fillId="0" borderId="0" xfId="5" applyNumberFormat="1" applyFont="1" applyFill="1" applyBorder="1"/>
    <xf numFmtId="0" fontId="5" fillId="0" borderId="0" xfId="0" applyFont="1" applyFill="1" applyBorder="1" applyAlignment="1" applyProtection="1"/>
    <xf numFmtId="0" fontId="5" fillId="0" borderId="0" xfId="0" applyFont="1" applyFill="1" applyBorder="1" applyAlignment="1" applyProtection="1">
      <alignment horizontal="left"/>
    </xf>
    <xf numFmtId="185" fontId="5" fillId="0" borderId="0" xfId="5" applyNumberFormat="1" applyFont="1" applyFill="1" applyBorder="1" applyAlignment="1">
      <alignment horizontal="left"/>
    </xf>
    <xf numFmtId="0" fontId="5" fillId="0" borderId="0" xfId="4" applyNumberFormat="1" applyFont="1" applyFill="1" applyBorder="1"/>
    <xf numFmtId="185" fontId="5" fillId="0" borderId="0" xfId="5" applyNumberFormat="1" applyFont="1" applyFill="1" applyBorder="1"/>
    <xf numFmtId="0" fontId="4" fillId="0" borderId="2" xfId="5" applyNumberFormat="1" applyFont="1" applyFill="1" applyBorder="1"/>
    <xf numFmtId="49" fontId="4" fillId="0" borderId="2" xfId="4" applyNumberFormat="1" applyFont="1" applyFill="1" applyBorder="1"/>
    <xf numFmtId="0" fontId="4" fillId="0" borderId="1" xfId="4" applyNumberFormat="1" applyFont="1" applyFill="1" applyBorder="1"/>
    <xf numFmtId="38" fontId="23" fillId="0" borderId="0" xfId="1" applyFont="1" applyBorder="1" applyAlignment="1"/>
    <xf numFmtId="38" fontId="23" fillId="2" borderId="0" xfId="1" applyFont="1" applyFill="1" applyBorder="1" applyAlignment="1"/>
    <xf numFmtId="38" fontId="23" fillId="2" borderId="2" xfId="1" applyFont="1" applyFill="1" applyBorder="1" applyAlignment="1"/>
    <xf numFmtId="38" fontId="23" fillId="0" borderId="0" xfId="1" applyFont="1" applyAlignment="1"/>
    <xf numFmtId="0" fontId="0" fillId="4" borderId="0" xfId="0" applyFill="1" applyAlignment="1">
      <alignment vertical="center"/>
    </xf>
    <xf numFmtId="0" fontId="0" fillId="0" borderId="0" xfId="0" applyAlignment="1">
      <alignment vertical="center"/>
    </xf>
    <xf numFmtId="0" fontId="0" fillId="4" borderId="0" xfId="0" applyFill="1" applyAlignment="1"/>
    <xf numFmtId="0" fontId="26" fillId="4" borderId="0" xfId="0" quotePrefix="1" applyFont="1" applyFill="1" applyAlignment="1">
      <alignment horizontal="right"/>
    </xf>
    <xf numFmtId="0" fontId="0" fillId="4"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2" borderId="11" xfId="0" applyFill="1" applyBorder="1">
      <alignment vertical="center"/>
    </xf>
    <xf numFmtId="0" fontId="0" fillId="2" borderId="6" xfId="0" applyFont="1" applyFill="1" applyBorder="1" applyAlignment="1">
      <alignment horizontal="center" vertical="center"/>
    </xf>
    <xf numFmtId="31" fontId="0" fillId="2" borderId="6" xfId="0" applyNumberFormat="1" applyFill="1" applyBorder="1" applyAlignment="1">
      <alignment horizontal="center" vertical="center"/>
    </xf>
    <xf numFmtId="0" fontId="0" fillId="2" borderId="20" xfId="0" applyFill="1" applyBorder="1">
      <alignment vertical="center"/>
    </xf>
    <xf numFmtId="0" fontId="13" fillId="2" borderId="0" xfId="0" applyFont="1" applyFill="1">
      <alignment vertical="center"/>
    </xf>
    <xf numFmtId="0" fontId="23" fillId="0" borderId="0" xfId="0" applyFont="1" applyAlignment="1">
      <alignment horizontal="center"/>
    </xf>
    <xf numFmtId="178" fontId="4" fillId="2" borderId="6" xfId="0" applyNumberFormat="1" applyFont="1" applyFill="1" applyBorder="1" applyAlignment="1"/>
    <xf numFmtId="0" fontId="4" fillId="2" borderId="11" xfId="4" applyNumberFormat="1" applyFont="1" applyFill="1" applyBorder="1"/>
    <xf numFmtId="180" fontId="4" fillId="3" borderId="1" xfId="0" applyNumberFormat="1" applyFont="1" applyFill="1" applyBorder="1" applyAlignment="1">
      <alignment vertical="center"/>
    </xf>
    <xf numFmtId="0" fontId="4" fillId="0" borderId="26" xfId="0" applyFont="1" applyBorder="1" applyAlignment="1"/>
    <xf numFmtId="0" fontId="4" fillId="3" borderId="0" xfId="0" applyFont="1" applyFill="1" applyBorder="1" applyAlignment="1"/>
    <xf numFmtId="0" fontId="4" fillId="2" borderId="5" xfId="0" applyFont="1" applyFill="1" applyBorder="1" applyAlignment="1">
      <alignment horizontal="center"/>
    </xf>
    <xf numFmtId="0" fontId="4" fillId="3" borderId="2" xfId="0" applyFont="1" applyFill="1" applyBorder="1" applyAlignment="1">
      <alignment horizontal="center"/>
    </xf>
    <xf numFmtId="0" fontId="4" fillId="0" borderId="5" xfId="0" applyFont="1" applyBorder="1" applyAlignment="1"/>
    <xf numFmtId="0" fontId="0" fillId="2" borderId="0" xfId="0" applyFill="1" applyAlignment="1">
      <alignment vertical="center"/>
    </xf>
    <xf numFmtId="0" fontId="0" fillId="2" borderId="0" xfId="0" applyFont="1" applyFill="1" applyAlignment="1">
      <alignment vertical="center"/>
    </xf>
    <xf numFmtId="0" fontId="26" fillId="2" borderId="0" xfId="0" applyFont="1" applyFill="1" applyAlignment="1">
      <alignment vertical="center"/>
    </xf>
    <xf numFmtId="0" fontId="26" fillId="2" borderId="0" xfId="0" quotePrefix="1" applyFont="1" applyFill="1" applyAlignment="1">
      <alignment horizontal="right"/>
    </xf>
    <xf numFmtId="0" fontId="27" fillId="2" borderId="0" xfId="0" applyFont="1" applyFill="1" applyAlignment="1"/>
    <xf numFmtId="38" fontId="4" fillId="2" borderId="1" xfId="1" applyFont="1" applyFill="1" applyBorder="1" applyAlignment="1">
      <alignment horizontal="center" vertical="center"/>
    </xf>
    <xf numFmtId="0" fontId="23" fillId="2" borderId="1" xfId="0" applyFont="1" applyFill="1" applyBorder="1" applyAlignment="1"/>
    <xf numFmtId="38" fontId="4" fillId="2" borderId="0" xfId="1" applyFont="1" applyFill="1" applyBorder="1" applyAlignment="1">
      <alignment vertical="center"/>
    </xf>
    <xf numFmtId="0" fontId="23" fillId="2" borderId="0" xfId="0" applyFont="1" applyFill="1" applyBorder="1" applyAlignment="1">
      <alignment horizontal="center"/>
    </xf>
    <xf numFmtId="0" fontId="4" fillId="2" borderId="0" xfId="0" applyFont="1" applyFill="1" applyBorder="1" applyAlignment="1">
      <alignment vertical="center"/>
    </xf>
    <xf numFmtId="49" fontId="5" fillId="2" borderId="1" xfId="4" applyNumberFormat="1" applyFont="1" applyFill="1" applyBorder="1"/>
    <xf numFmtId="38" fontId="23" fillId="2" borderId="1" xfId="1" applyFont="1" applyFill="1" applyBorder="1" applyAlignment="1"/>
    <xf numFmtId="177" fontId="23" fillId="2" borderId="0" xfId="1" applyNumberFormat="1" applyFont="1" applyFill="1" applyAlignment="1"/>
    <xf numFmtId="49" fontId="5" fillId="2" borderId="0" xfId="4" applyNumberFormat="1" applyFont="1" applyFill="1" applyBorder="1"/>
    <xf numFmtId="0" fontId="5" fillId="2" borderId="0" xfId="0" applyFont="1" applyFill="1" applyBorder="1" applyAlignment="1" applyProtection="1"/>
    <xf numFmtId="49" fontId="4" fillId="2" borderId="0" xfId="4" applyNumberFormat="1" applyFont="1" applyFill="1" applyBorder="1"/>
    <xf numFmtId="0" fontId="5" fillId="2" borderId="0" xfId="0" applyFont="1" applyFill="1" applyBorder="1" applyAlignment="1" applyProtection="1">
      <alignment horizontal="left"/>
    </xf>
    <xf numFmtId="0" fontId="4" fillId="2" borderId="0" xfId="4" applyNumberFormat="1" applyFont="1" applyFill="1" applyBorder="1"/>
    <xf numFmtId="185" fontId="5" fillId="2" borderId="0" xfId="5" applyNumberFormat="1" applyFont="1" applyFill="1" applyBorder="1" applyAlignment="1">
      <alignment horizontal="left"/>
    </xf>
    <xf numFmtId="0" fontId="5" fillId="2" borderId="0" xfId="4" applyNumberFormat="1" applyFont="1" applyFill="1" applyBorder="1"/>
    <xf numFmtId="185" fontId="5" fillId="2" borderId="0" xfId="5" applyNumberFormat="1" applyFont="1" applyFill="1" applyBorder="1"/>
    <xf numFmtId="49" fontId="4" fillId="2" borderId="2" xfId="4" applyNumberFormat="1" applyFont="1" applyFill="1" applyBorder="1"/>
    <xf numFmtId="38" fontId="23" fillId="2" borderId="0" xfId="1" applyFont="1" applyFill="1" applyAlignment="1"/>
    <xf numFmtId="177" fontId="23" fillId="2" borderId="2" xfId="1" applyNumberFormat="1" applyFont="1" applyFill="1" applyBorder="1" applyAlignment="1"/>
    <xf numFmtId="0" fontId="23" fillId="2" borderId="0" xfId="0" applyFont="1" applyFill="1" applyAlignment="1">
      <alignment horizontal="center"/>
    </xf>
    <xf numFmtId="49" fontId="4" fillId="0" borderId="0" xfId="4" applyNumberFormat="1" applyFont="1" applyFill="1" applyBorder="1" applyAlignment="1">
      <alignment horizontal="right"/>
    </xf>
    <xf numFmtId="38" fontId="4" fillId="2" borderId="7" xfId="1" applyFont="1" applyFill="1" applyBorder="1" applyAlignment="1"/>
    <xf numFmtId="38" fontId="4" fillId="2" borderId="0" xfId="1" applyFont="1" applyFill="1" applyBorder="1" applyAlignment="1"/>
    <xf numFmtId="38" fontId="4" fillId="2" borderId="2" xfId="1" applyFont="1" applyFill="1" applyBorder="1" applyAlignment="1"/>
    <xf numFmtId="180" fontId="4" fillId="6" borderId="1" xfId="0" applyNumberFormat="1" applyFont="1" applyFill="1" applyBorder="1" applyAlignment="1">
      <alignment vertical="center"/>
    </xf>
    <xf numFmtId="0" fontId="4" fillId="6" borderId="0" xfId="0" applyFont="1" applyFill="1" applyBorder="1" applyAlignment="1">
      <alignment horizontal="center" vertical="center"/>
    </xf>
    <xf numFmtId="0" fontId="4" fillId="6" borderId="0" xfId="0" applyFont="1" applyFill="1" applyBorder="1" applyAlignment="1">
      <alignment vertical="center"/>
    </xf>
    <xf numFmtId="38" fontId="23" fillId="6" borderId="1" xfId="1" applyFont="1" applyFill="1" applyBorder="1" applyAlignment="1"/>
    <xf numFmtId="38" fontId="23" fillId="6" borderId="0" xfId="1" applyFont="1" applyFill="1" applyBorder="1" applyAlignment="1"/>
    <xf numFmtId="38" fontId="23" fillId="6" borderId="2" xfId="1" applyFont="1" applyFill="1" applyBorder="1" applyAlignment="1"/>
    <xf numFmtId="0" fontId="23" fillId="5" borderId="0" xfId="0" applyFont="1" applyFill="1" applyBorder="1" applyAlignment="1"/>
    <xf numFmtId="177" fontId="23" fillId="0" borderId="0" xfId="1" applyNumberFormat="1" applyFont="1" applyAlignment="1"/>
    <xf numFmtId="0" fontId="23" fillId="5" borderId="2" xfId="0" applyFont="1" applyFill="1" applyBorder="1" applyAlignment="1"/>
    <xf numFmtId="0" fontId="23" fillId="0" borderId="2" xfId="0" applyFont="1" applyBorder="1" applyAlignment="1"/>
    <xf numFmtId="38" fontId="23" fillId="4" borderId="0" xfId="1" applyFont="1" applyFill="1" applyBorder="1" applyAlignment="1"/>
    <xf numFmtId="37" fontId="28" fillId="0" borderId="0" xfId="6"/>
    <xf numFmtId="37" fontId="19" fillId="0" borderId="0" xfId="6" applyFont="1"/>
    <xf numFmtId="37" fontId="19" fillId="0" borderId="0" xfId="6" applyFont="1" applyBorder="1"/>
    <xf numFmtId="37" fontId="19" fillId="4" borderId="0" xfId="6" applyFont="1" applyFill="1"/>
    <xf numFmtId="37" fontId="19" fillId="2" borderId="33" xfId="6" applyFont="1" applyFill="1" applyBorder="1"/>
    <xf numFmtId="37" fontId="19" fillId="2" borderId="16" xfId="6" applyFont="1" applyFill="1" applyBorder="1"/>
    <xf numFmtId="37" fontId="19" fillId="2" borderId="28" xfId="6" applyFont="1" applyFill="1" applyBorder="1"/>
    <xf numFmtId="37" fontId="19" fillId="2" borderId="0" xfId="6" applyFont="1" applyFill="1" applyBorder="1"/>
    <xf numFmtId="37" fontId="17" fillId="2" borderId="0" xfId="6" applyFont="1" applyFill="1"/>
    <xf numFmtId="37" fontId="19" fillId="2" borderId="0" xfId="6" applyFont="1" applyFill="1"/>
    <xf numFmtId="37" fontId="19" fillId="2" borderId="48" xfId="6" applyFont="1" applyFill="1" applyBorder="1"/>
    <xf numFmtId="37" fontId="19" fillId="2" borderId="53" xfId="6" applyFont="1" applyFill="1" applyBorder="1"/>
    <xf numFmtId="37" fontId="19" fillId="2" borderId="50" xfId="6" applyFont="1" applyFill="1" applyBorder="1"/>
    <xf numFmtId="37" fontId="19" fillId="2" borderId="49" xfId="6" applyFont="1" applyFill="1" applyBorder="1"/>
    <xf numFmtId="37" fontId="19" fillId="2" borderId="17" xfId="6" applyFont="1" applyFill="1" applyBorder="1"/>
    <xf numFmtId="37" fontId="19" fillId="2" borderId="19" xfId="6" applyFont="1" applyFill="1" applyBorder="1"/>
    <xf numFmtId="37" fontId="19" fillId="2" borderId="30" xfId="6" applyFont="1" applyFill="1" applyBorder="1"/>
    <xf numFmtId="37" fontId="19" fillId="2" borderId="32" xfId="6" applyFont="1" applyFill="1" applyBorder="1"/>
    <xf numFmtId="37" fontId="19" fillId="2" borderId="46" xfId="6" applyFont="1" applyFill="1" applyBorder="1"/>
    <xf numFmtId="37" fontId="19" fillId="2" borderId="36" xfId="6" applyFont="1" applyFill="1" applyBorder="1"/>
    <xf numFmtId="37" fontId="19" fillId="2" borderId="5" xfId="6" applyFont="1" applyFill="1" applyBorder="1"/>
    <xf numFmtId="37" fontId="19" fillId="2" borderId="39" xfId="6" applyFont="1" applyFill="1" applyBorder="1"/>
    <xf numFmtId="37" fontId="19" fillId="2" borderId="1" xfId="6" applyFont="1" applyFill="1" applyBorder="1"/>
    <xf numFmtId="37" fontId="19" fillId="2" borderId="40" xfId="6" applyFont="1" applyFill="1" applyBorder="1"/>
    <xf numFmtId="37" fontId="19" fillId="2" borderId="26" xfId="6" applyFont="1" applyFill="1" applyBorder="1"/>
    <xf numFmtId="37" fontId="19" fillId="2" borderId="41" xfId="6" applyFont="1" applyFill="1" applyBorder="1"/>
    <xf numFmtId="37" fontId="19" fillId="2" borderId="2" xfId="6" applyFont="1" applyFill="1" applyBorder="1"/>
    <xf numFmtId="37" fontId="19" fillId="2" borderId="12" xfId="6" applyFont="1" applyFill="1" applyBorder="1"/>
    <xf numFmtId="37" fontId="19" fillId="2" borderId="11" xfId="6" applyFont="1" applyFill="1" applyBorder="1"/>
    <xf numFmtId="37" fontId="19" fillId="2" borderId="34" xfId="6" applyFont="1" applyFill="1" applyBorder="1"/>
    <xf numFmtId="37" fontId="19" fillId="2" borderId="54" xfId="6" applyFont="1" applyFill="1" applyBorder="1"/>
    <xf numFmtId="37" fontId="19" fillId="2" borderId="38" xfId="6" applyFont="1" applyFill="1" applyBorder="1"/>
    <xf numFmtId="37" fontId="19" fillId="2" borderId="29" xfId="6" applyFont="1" applyFill="1" applyBorder="1"/>
    <xf numFmtId="37" fontId="19" fillId="2" borderId="32" xfId="6" applyFont="1" applyFill="1" applyBorder="1" applyAlignment="1">
      <alignment horizontal="center" vertical="center"/>
    </xf>
    <xf numFmtId="37" fontId="19" fillId="2" borderId="45" xfId="6" applyFont="1" applyFill="1" applyBorder="1"/>
    <xf numFmtId="37" fontId="19" fillId="2" borderId="17" xfId="6" applyFont="1" applyFill="1" applyBorder="1" applyAlignment="1">
      <alignment horizontal="center"/>
    </xf>
    <xf numFmtId="37" fontId="19" fillId="2" borderId="0" xfId="6" applyFont="1" applyFill="1" applyBorder="1" applyAlignment="1">
      <alignment horizontal="center" vertical="center"/>
    </xf>
    <xf numFmtId="37" fontId="19" fillId="2" borderId="15" xfId="6" applyFont="1" applyFill="1" applyBorder="1"/>
    <xf numFmtId="37" fontId="19" fillId="2" borderId="18" xfId="6" applyFont="1" applyFill="1" applyBorder="1"/>
    <xf numFmtId="37" fontId="19" fillId="2" borderId="24" xfId="6" applyFont="1" applyFill="1" applyBorder="1" applyAlignment="1">
      <alignment horizontal="center" vertical="center"/>
    </xf>
    <xf numFmtId="37" fontId="19" fillId="2" borderId="37" xfId="6" applyFont="1" applyFill="1" applyBorder="1"/>
    <xf numFmtId="37" fontId="19" fillId="2" borderId="24" xfId="6" applyFont="1" applyFill="1" applyBorder="1"/>
    <xf numFmtId="37" fontId="19" fillId="2" borderId="42" xfId="6" applyFont="1" applyFill="1" applyBorder="1"/>
    <xf numFmtId="37" fontId="19" fillId="2" borderId="35" xfId="6" applyFont="1" applyFill="1" applyBorder="1"/>
    <xf numFmtId="37" fontId="19" fillId="2" borderId="43" xfId="6" applyFont="1" applyFill="1" applyBorder="1"/>
    <xf numFmtId="37" fontId="19" fillId="2" borderId="51" xfId="6" applyFont="1" applyFill="1" applyBorder="1"/>
    <xf numFmtId="37" fontId="19" fillId="2" borderId="14" xfId="6" applyFont="1" applyFill="1" applyBorder="1"/>
    <xf numFmtId="37" fontId="19" fillId="2" borderId="8" xfId="6" applyFont="1" applyFill="1" applyBorder="1"/>
    <xf numFmtId="37" fontId="19" fillId="2" borderId="4" xfId="6" applyFont="1" applyFill="1" applyBorder="1"/>
    <xf numFmtId="37" fontId="19" fillId="2" borderId="10" xfId="6" applyFont="1" applyFill="1" applyBorder="1"/>
    <xf numFmtId="37" fontId="19" fillId="2" borderId="27" xfId="6" applyFont="1" applyFill="1" applyBorder="1"/>
    <xf numFmtId="37" fontId="19" fillId="2" borderId="31" xfId="6" applyFont="1" applyFill="1" applyBorder="1"/>
    <xf numFmtId="177" fontId="19" fillId="0" borderId="0" xfId="9" applyNumberFormat="1" applyFont="1"/>
    <xf numFmtId="38" fontId="19" fillId="2" borderId="1" xfId="9" applyFont="1" applyFill="1" applyBorder="1" applyAlignment="1">
      <alignment vertical="center"/>
    </xf>
    <xf numFmtId="38" fontId="19" fillId="2" borderId="0" xfId="9" applyFont="1" applyFill="1" applyBorder="1" applyAlignment="1">
      <alignment vertical="center"/>
    </xf>
    <xf numFmtId="38" fontId="19" fillId="0" borderId="0" xfId="9" applyFont="1"/>
    <xf numFmtId="177" fontId="19" fillId="2" borderId="10" xfId="9" applyNumberFormat="1" applyFont="1" applyFill="1" applyBorder="1" applyAlignment="1">
      <alignment vertical="center"/>
    </xf>
    <xf numFmtId="182" fontId="19" fillId="3" borderId="0" xfId="9" applyNumberFormat="1" applyFont="1" applyFill="1"/>
    <xf numFmtId="38" fontId="19" fillId="2" borderId="13" xfId="9" applyFont="1" applyFill="1" applyBorder="1" applyAlignment="1">
      <alignment vertical="center"/>
    </xf>
    <xf numFmtId="38" fontId="19" fillId="2" borderId="15" xfId="9" applyFont="1" applyFill="1" applyBorder="1" applyAlignment="1">
      <alignment vertical="center"/>
    </xf>
    <xf numFmtId="38" fontId="19" fillId="2" borderId="30" xfId="9" applyFont="1" applyFill="1" applyBorder="1" applyAlignment="1">
      <alignment vertical="center"/>
    </xf>
    <xf numFmtId="38" fontId="19" fillId="2" borderId="43" xfId="9" applyFont="1" applyFill="1" applyBorder="1" applyAlignment="1">
      <alignment vertical="center"/>
    </xf>
    <xf numFmtId="177" fontId="19" fillId="2" borderId="9" xfId="9" applyNumberFormat="1" applyFont="1" applyFill="1" applyBorder="1" applyAlignment="1">
      <alignment vertical="center"/>
    </xf>
    <xf numFmtId="177" fontId="19" fillId="2" borderId="2" xfId="9" applyNumberFormat="1" applyFont="1" applyFill="1" applyBorder="1" applyAlignment="1">
      <alignment vertical="center"/>
    </xf>
    <xf numFmtId="177" fontId="19" fillId="2" borderId="22" xfId="9" applyNumberFormat="1" applyFont="1" applyFill="1" applyBorder="1" applyAlignment="1">
      <alignment vertical="center"/>
    </xf>
    <xf numFmtId="177" fontId="19" fillId="2" borderId="41" xfId="9" applyNumberFormat="1" applyFont="1" applyFill="1" applyBorder="1" applyAlignment="1">
      <alignment vertical="center"/>
    </xf>
    <xf numFmtId="38" fontId="19" fillId="2" borderId="17" xfId="9" applyFont="1" applyFill="1" applyBorder="1" applyAlignment="1">
      <alignment vertical="center"/>
    </xf>
    <xf numFmtId="38" fontId="19" fillId="2" borderId="14" xfId="9" applyFont="1" applyFill="1" applyBorder="1" applyAlignment="1">
      <alignment vertical="center"/>
    </xf>
    <xf numFmtId="38" fontId="19" fillId="2" borderId="3" xfId="9" applyFont="1" applyFill="1" applyBorder="1" applyAlignment="1">
      <alignment vertical="center"/>
    </xf>
    <xf numFmtId="38" fontId="19" fillId="2" borderId="25" xfId="9" applyFont="1" applyFill="1" applyBorder="1" applyAlignment="1">
      <alignment vertical="center"/>
    </xf>
    <xf numFmtId="38" fontId="19" fillId="2" borderId="39" xfId="9" applyFont="1" applyFill="1" applyBorder="1" applyAlignment="1">
      <alignment vertical="center"/>
    </xf>
    <xf numFmtId="38" fontId="19" fillId="2" borderId="4" xfId="9" applyFont="1" applyFill="1" applyBorder="1" applyAlignment="1">
      <alignment vertical="center"/>
    </xf>
    <xf numFmtId="177" fontId="19" fillId="2" borderId="44" xfId="9" applyNumberFormat="1" applyFont="1" applyFill="1" applyBorder="1" applyAlignment="1">
      <alignment vertical="center"/>
    </xf>
    <xf numFmtId="177" fontId="19" fillId="2" borderId="24" xfId="9" applyNumberFormat="1" applyFont="1" applyFill="1" applyBorder="1" applyAlignment="1">
      <alignment vertical="center"/>
    </xf>
    <xf numFmtId="177" fontId="19" fillId="2" borderId="35" xfId="9" applyNumberFormat="1" applyFont="1" applyFill="1" applyBorder="1" applyAlignment="1">
      <alignment vertical="center"/>
    </xf>
    <xf numFmtId="177" fontId="19" fillId="2" borderId="18" xfId="9" applyNumberFormat="1" applyFont="1" applyFill="1" applyBorder="1" applyAlignment="1">
      <alignment vertical="center"/>
    </xf>
    <xf numFmtId="177" fontId="19" fillId="2" borderId="23" xfId="9" applyNumberFormat="1" applyFont="1" applyFill="1" applyBorder="1" applyAlignment="1">
      <alignment vertical="center"/>
    </xf>
    <xf numFmtId="38" fontId="19" fillId="2" borderId="46" xfId="9" applyFont="1" applyFill="1" applyBorder="1" applyAlignment="1">
      <alignment vertical="center"/>
    </xf>
    <xf numFmtId="177" fontId="19" fillId="2" borderId="11" xfId="9" applyNumberFormat="1" applyFont="1" applyFill="1" applyBorder="1" applyAlignment="1">
      <alignment vertical="center"/>
    </xf>
    <xf numFmtId="38" fontId="19" fillId="2" borderId="5" xfId="9" applyFont="1" applyFill="1" applyBorder="1" applyAlignment="1">
      <alignment vertical="center"/>
    </xf>
    <xf numFmtId="38" fontId="19" fillId="2" borderId="26" xfId="9" applyFont="1" applyFill="1" applyBorder="1" applyAlignment="1">
      <alignment vertical="center"/>
    </xf>
    <xf numFmtId="177" fontId="19" fillId="2" borderId="42" xfId="9" applyNumberFormat="1" applyFont="1" applyFill="1" applyBorder="1" applyAlignment="1">
      <alignment vertical="center"/>
    </xf>
    <xf numFmtId="38" fontId="19" fillId="2" borderId="52" xfId="9" applyFont="1" applyFill="1" applyBorder="1" applyAlignment="1">
      <alignment vertical="center"/>
    </xf>
    <xf numFmtId="38" fontId="19" fillId="2" borderId="32" xfId="9" applyFont="1" applyFill="1" applyBorder="1" applyAlignment="1">
      <alignment vertical="center"/>
    </xf>
    <xf numFmtId="38" fontId="19" fillId="2" borderId="45" xfId="9" applyFont="1" applyFill="1" applyBorder="1" applyAlignment="1">
      <alignment vertical="center"/>
    </xf>
    <xf numFmtId="177" fontId="19" fillId="2" borderId="12" xfId="9" applyNumberFormat="1" applyFont="1" applyFill="1" applyBorder="1" applyAlignment="1">
      <alignment vertical="center"/>
    </xf>
    <xf numFmtId="177" fontId="19" fillId="3" borderId="19" xfId="9" applyNumberFormat="1" applyFont="1" applyFill="1" applyBorder="1" applyAlignment="1">
      <alignment vertical="center"/>
    </xf>
    <xf numFmtId="38" fontId="19" fillId="2" borderId="31" xfId="9" applyFont="1" applyFill="1" applyBorder="1" applyAlignment="1">
      <alignment vertical="center"/>
    </xf>
    <xf numFmtId="177" fontId="19" fillId="2" borderId="33" xfId="9" applyNumberFormat="1" applyFont="1" applyFill="1" applyBorder="1" applyAlignment="1">
      <alignment vertical="center"/>
    </xf>
    <xf numFmtId="177" fontId="19" fillId="2" borderId="47" xfId="9" applyNumberFormat="1" applyFont="1" applyFill="1" applyBorder="1" applyAlignment="1">
      <alignment vertical="center"/>
    </xf>
    <xf numFmtId="0" fontId="17" fillId="2" borderId="0" xfId="0" applyFont="1" applyFill="1" applyAlignment="1"/>
    <xf numFmtId="0" fontId="19" fillId="2" borderId="0" xfId="0" applyFont="1" applyFill="1" applyAlignment="1"/>
    <xf numFmtId="0" fontId="19" fillId="2" borderId="0" xfId="0" applyFont="1" applyFill="1" applyAlignment="1">
      <alignment horizontal="center"/>
    </xf>
    <xf numFmtId="0" fontId="19" fillId="2" borderId="52" xfId="0" applyFont="1" applyFill="1" applyBorder="1" applyAlignment="1">
      <alignment horizontal="center"/>
    </xf>
    <xf numFmtId="0" fontId="19" fillId="2" borderId="32" xfId="0" applyFont="1" applyFill="1" applyBorder="1" applyAlignment="1">
      <alignment horizontal="center"/>
    </xf>
    <xf numFmtId="0" fontId="19" fillId="2" borderId="45" xfId="0" applyFont="1" applyFill="1" applyBorder="1" applyAlignment="1">
      <alignment horizontal="center"/>
    </xf>
    <xf numFmtId="0" fontId="19" fillId="2" borderId="30" xfId="0" applyFont="1" applyFill="1" applyBorder="1" applyAlignment="1">
      <alignment horizontal="center"/>
    </xf>
    <xf numFmtId="0" fontId="19" fillId="2" borderId="43" xfId="0" applyFont="1" applyFill="1" applyBorder="1" applyAlignment="1">
      <alignment horizontal="center"/>
    </xf>
    <xf numFmtId="0" fontId="19" fillId="2" borderId="46" xfId="0" applyFont="1" applyFill="1" applyBorder="1" applyAlignment="1">
      <alignment horizontal="center"/>
    </xf>
    <xf numFmtId="0" fontId="19" fillId="2" borderId="36" xfId="0" applyFont="1" applyFill="1" applyBorder="1" applyAlignment="1">
      <alignment horizontal="center"/>
    </xf>
    <xf numFmtId="0" fontId="19" fillId="3" borderId="36" xfId="0" applyFont="1" applyFill="1" applyBorder="1" applyAlignment="1">
      <alignment horizontal="center"/>
    </xf>
    <xf numFmtId="0" fontId="19" fillId="2" borderId="44"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37" xfId="0" applyFont="1" applyFill="1" applyBorder="1" applyAlignment="1">
      <alignment horizontal="center" vertical="center"/>
    </xf>
    <xf numFmtId="0" fontId="19" fillId="3" borderId="37" xfId="0" applyFont="1" applyFill="1" applyBorder="1" applyAlignment="1">
      <alignment horizontal="center" vertical="center"/>
    </xf>
    <xf numFmtId="0" fontId="19" fillId="2" borderId="36" xfId="0" applyFont="1" applyFill="1" applyBorder="1" applyAlignment="1"/>
    <xf numFmtId="178" fontId="19" fillId="2" borderId="51" xfId="0" applyNumberFormat="1" applyFont="1" applyFill="1" applyBorder="1" applyAlignment="1"/>
    <xf numFmtId="0" fontId="19" fillId="2" borderId="13" xfId="0" applyFont="1" applyFill="1" applyBorder="1" applyAlignment="1"/>
    <xf numFmtId="0" fontId="19" fillId="2" borderId="12" xfId="0" applyFont="1" applyFill="1" applyBorder="1" applyAlignment="1"/>
    <xf numFmtId="0" fontId="19" fillId="2" borderId="19" xfId="0" applyFont="1" applyFill="1" applyBorder="1" applyAlignment="1"/>
    <xf numFmtId="178" fontId="19" fillId="2" borderId="31" xfId="0" applyNumberFormat="1" applyFont="1" applyFill="1" applyBorder="1" applyAlignment="1"/>
    <xf numFmtId="0" fontId="19" fillId="2" borderId="3" xfId="0" applyFont="1" applyFill="1" applyBorder="1" applyAlignment="1">
      <alignment horizontal="center"/>
    </xf>
    <xf numFmtId="0" fontId="19" fillId="2" borderId="40" xfId="0" applyFont="1" applyFill="1" applyBorder="1" applyAlignment="1"/>
    <xf numFmtId="0" fontId="19" fillId="2" borderId="44" xfId="0" applyFont="1" applyFill="1" applyBorder="1" applyAlignment="1"/>
    <xf numFmtId="0" fontId="19" fillId="2" borderId="37" xfId="0" applyFont="1" applyFill="1" applyBorder="1" applyAlignment="1"/>
    <xf numFmtId="0" fontId="21" fillId="2" borderId="0" xfId="0" applyFont="1" applyFill="1" applyBorder="1" applyAlignment="1"/>
    <xf numFmtId="0" fontId="19" fillId="0" borderId="0" xfId="0" applyFont="1" applyBorder="1" applyAlignment="1"/>
    <xf numFmtId="0" fontId="19" fillId="3" borderId="0" xfId="0" applyFont="1" applyFill="1" applyAlignment="1"/>
    <xf numFmtId="183" fontId="19" fillId="0" borderId="0" xfId="0" applyNumberFormat="1" applyFont="1" applyAlignment="1"/>
    <xf numFmtId="38" fontId="19" fillId="3" borderId="0" xfId="1" applyFont="1" applyFill="1" applyAlignment="1"/>
    <xf numFmtId="38" fontId="19" fillId="0" borderId="0" xfId="1" applyFont="1" applyAlignment="1"/>
    <xf numFmtId="177" fontId="4" fillId="2" borderId="6" xfId="9" applyNumberFormat="1" applyFont="1" applyFill="1" applyBorder="1"/>
    <xf numFmtId="177" fontId="4" fillId="2" borderId="7" xfId="9" applyNumberFormat="1" applyFont="1" applyFill="1" applyBorder="1"/>
    <xf numFmtId="177" fontId="4" fillId="2" borderId="20" xfId="9" applyNumberFormat="1" applyFont="1" applyFill="1" applyBorder="1"/>
    <xf numFmtId="177" fontId="4" fillId="2" borderId="15" xfId="9" applyNumberFormat="1" applyFont="1" applyFill="1" applyBorder="1"/>
    <xf numFmtId="177" fontId="4" fillId="2" borderId="0" xfId="9" applyNumberFormat="1" applyFont="1" applyFill="1" applyBorder="1"/>
    <xf numFmtId="177" fontId="4" fillId="2" borderId="5" xfId="9" applyNumberFormat="1" applyFont="1" applyFill="1" applyBorder="1"/>
    <xf numFmtId="177" fontId="4" fillId="2" borderId="22" xfId="9" applyNumberFormat="1" applyFont="1" applyFill="1" applyBorder="1"/>
    <xf numFmtId="177" fontId="4" fillId="2" borderId="2" xfId="9" applyNumberFormat="1" applyFont="1" applyFill="1" applyBorder="1"/>
    <xf numFmtId="177" fontId="4" fillId="2" borderId="11" xfId="9" applyNumberFormat="1" applyFont="1" applyFill="1" applyBorder="1"/>
    <xf numFmtId="38" fontId="4" fillId="2" borderId="25" xfId="9" applyFont="1" applyFill="1" applyBorder="1" applyAlignment="1">
      <alignment vertical="center"/>
    </xf>
    <xf numFmtId="38" fontId="4" fillId="2" borderId="26" xfId="9" applyFont="1" applyFill="1" applyBorder="1" applyAlignment="1">
      <alignment horizontal="right" vertical="center"/>
    </xf>
    <xf numFmtId="38" fontId="4" fillId="2" borderId="15" xfId="9" applyFont="1" applyFill="1" applyBorder="1" applyAlignment="1">
      <alignment vertical="center"/>
    </xf>
    <xf numFmtId="38" fontId="4" fillId="2" borderId="5" xfId="9" applyFont="1" applyFill="1" applyBorder="1" applyAlignment="1">
      <alignment vertical="center"/>
    </xf>
    <xf numFmtId="38" fontId="4" fillId="2" borderId="22" xfId="9" applyFont="1" applyFill="1" applyBorder="1" applyAlignment="1">
      <alignment vertical="center"/>
    </xf>
    <xf numFmtId="38" fontId="4" fillId="2" borderId="11" xfId="9" applyFont="1" applyFill="1" applyBorder="1" applyAlignment="1">
      <alignment vertical="center"/>
    </xf>
    <xf numFmtId="176" fontId="4" fillId="0" borderId="0" xfId="9" applyNumberFormat="1" applyFont="1"/>
    <xf numFmtId="177" fontId="4" fillId="0" borderId="15" xfId="9" applyNumberFormat="1" applyFont="1" applyBorder="1"/>
    <xf numFmtId="177" fontId="4" fillId="0" borderId="0" xfId="9" applyNumberFormat="1" applyFont="1" applyBorder="1"/>
    <xf numFmtId="177" fontId="4" fillId="0" borderId="5" xfId="9" applyNumberFormat="1" applyFont="1" applyBorder="1"/>
    <xf numFmtId="177" fontId="4" fillId="0" borderId="6" xfId="9" applyNumberFormat="1" applyFont="1" applyBorder="1"/>
    <xf numFmtId="177" fontId="4" fillId="0" borderId="7" xfId="9" applyNumberFormat="1" applyFont="1" applyBorder="1"/>
    <xf numFmtId="177" fontId="4" fillId="0" borderId="20" xfId="9" applyNumberFormat="1" applyFont="1" applyBorder="1"/>
    <xf numFmtId="177" fontId="4" fillId="0" borderId="22" xfId="9" applyNumberFormat="1" applyFont="1" applyBorder="1"/>
    <xf numFmtId="177" fontId="4" fillId="0" borderId="2" xfId="9" applyNumberFormat="1" applyFont="1" applyBorder="1"/>
    <xf numFmtId="0" fontId="14" fillId="2" borderId="0" xfId="0" applyFont="1" applyFill="1" applyAlignment="1">
      <alignment horizontal="center" vertical="center"/>
    </xf>
    <xf numFmtId="31" fontId="10" fillId="2" borderId="0" xfId="0" applyNumberFormat="1" applyFont="1" applyFill="1" applyAlignment="1">
      <alignment horizontal="center" vertical="center"/>
    </xf>
    <xf numFmtId="0" fontId="11" fillId="2" borderId="0" xfId="0" applyFont="1" applyFill="1" applyAlignment="1">
      <alignment horizontal="center" vertical="center"/>
    </xf>
    <xf numFmtId="58" fontId="21" fillId="0" borderId="0" xfId="0" applyNumberFormat="1" applyFont="1" applyFill="1" applyAlignment="1">
      <alignment horizontal="left"/>
    </xf>
    <xf numFmtId="0" fontId="21" fillId="0" borderId="0" xfId="0" applyFont="1" applyFill="1" applyAlignment="1">
      <alignment horizontal="left"/>
    </xf>
    <xf numFmtId="0" fontId="25" fillId="4" borderId="0" xfId="0" applyFont="1" applyFill="1" applyAlignment="1"/>
    <xf numFmtId="0" fontId="0" fillId="4" borderId="0" xfId="0" applyFill="1" applyAlignment="1"/>
    <xf numFmtId="0" fontId="0" fillId="2" borderId="6" xfId="0" applyFill="1" applyBorder="1" applyAlignment="1">
      <alignment horizontal="center" vertical="center"/>
    </xf>
    <xf numFmtId="0" fontId="0" fillId="2" borderId="20" xfId="0" applyFill="1" applyBorder="1" applyAlignment="1">
      <alignment horizontal="center" vertical="center"/>
    </xf>
    <xf numFmtId="0" fontId="16" fillId="2" borderId="0" xfId="0" applyFont="1" applyFill="1" applyAlignment="1">
      <alignment horizontal="center" vertical="center" wrapText="1"/>
    </xf>
    <xf numFmtId="0" fontId="6" fillId="2" borderId="0" xfId="0" applyFont="1" applyFill="1" applyAlignment="1">
      <alignment horizontal="center" vertical="center" wrapText="1"/>
    </xf>
    <xf numFmtId="31" fontId="0" fillId="2" borderId="6" xfId="0" applyNumberFormat="1" applyFill="1" applyBorder="1" applyAlignment="1">
      <alignment horizontal="center" vertical="center"/>
    </xf>
    <xf numFmtId="31" fontId="0" fillId="2" borderId="20" xfId="0" applyNumberFormat="1" applyFill="1" applyBorder="1" applyAlignment="1">
      <alignment horizontal="center" vertical="center"/>
    </xf>
    <xf numFmtId="0" fontId="19" fillId="2" borderId="30"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4"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26"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25" xfId="0" applyFont="1" applyFill="1" applyBorder="1" applyAlignment="1">
      <alignment horizontal="center" vertical="top" wrapText="1"/>
    </xf>
    <xf numFmtId="0" fontId="19" fillId="2" borderId="15" xfId="0" applyFont="1" applyFill="1" applyBorder="1" applyAlignment="1">
      <alignment horizontal="center" vertical="top" wrapText="1"/>
    </xf>
  </cellXfs>
  <cellStyles count="11">
    <cellStyle name="パーセント 2" xfId="7"/>
    <cellStyle name="桁区切り" xfId="1" builtinId="6"/>
    <cellStyle name="桁区切り 2" xfId="9"/>
    <cellStyle name="桁区切り 3" xfId="8"/>
    <cellStyle name="標準" xfId="0" builtinId="0"/>
    <cellStyle name="標準 2" xfId="2"/>
    <cellStyle name="標準 2 3" xfId="3"/>
    <cellStyle name="標準 3" xfId="6"/>
    <cellStyle name="標準_2001市町のすがた" xfId="4"/>
    <cellStyle name="標準_市町C3" xfId="5"/>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実質経済成長率の推移</a:t>
            </a:r>
          </a:p>
        </c:rich>
      </c:tx>
      <c:layout>
        <c:manualLayout>
          <c:xMode val="edge"/>
          <c:yMode val="edge"/>
          <c:x val="0.15855243900963992"/>
          <c:y val="4.4015659658704284E-2"/>
        </c:manualLayout>
      </c:layout>
      <c:overlay val="0"/>
    </c:title>
    <c:autoTitleDeleted val="0"/>
    <c:plotArea>
      <c:layout>
        <c:manualLayout>
          <c:layoutTarget val="inner"/>
          <c:xMode val="edge"/>
          <c:yMode val="edge"/>
          <c:x val="0.12553670391866575"/>
          <c:y val="0.15178460308355496"/>
          <c:w val="0.81420705462899912"/>
          <c:h val="0.7386623775686576"/>
        </c:manualLayout>
      </c:layout>
      <c:lineChart>
        <c:grouping val="standard"/>
        <c:varyColors val="0"/>
        <c:ser>
          <c:idx val="0"/>
          <c:order val="0"/>
          <c:tx>
            <c:v>全国(H23基準）</c:v>
          </c:tx>
          <c:spPr>
            <a:ln>
              <a:prstDash val="sysDash"/>
            </a:ln>
          </c:spPr>
          <c:dLbls>
            <c:dLbl>
              <c:idx val="0"/>
              <c:layout>
                <c:manualLayout>
                  <c:x val="-3.9909366167938665E-2"/>
                  <c:y val="6.5431922019848529E-2"/>
                </c:manualLayout>
              </c:layout>
              <c:spPr/>
              <c:txPr>
                <a:bodyPr/>
                <a:lstStyle/>
                <a:p>
                  <a:pPr>
                    <a:defRPr sz="1000"/>
                  </a:pPr>
                  <a:endParaRPr lang="ja-JP"/>
                </a:p>
              </c:txPr>
              <c:dLblPos val="r"/>
              <c:showLegendKey val="0"/>
              <c:showVal val="1"/>
              <c:showCatName val="0"/>
              <c:showSerName val="0"/>
              <c:showPercent val="0"/>
              <c:showBubbleSize val="0"/>
            </c:dLbl>
            <c:dLbl>
              <c:idx val="1"/>
              <c:layout>
                <c:manualLayout>
                  <c:x val="-3.3277870216306155E-2"/>
                  <c:y val="-7.0640176600441584E-2"/>
                </c:manualLayout>
              </c:layout>
              <c:dLblPos val="r"/>
              <c:showLegendKey val="0"/>
              <c:showVal val="1"/>
              <c:showCatName val="0"/>
              <c:showSerName val="0"/>
              <c:showPercent val="0"/>
              <c:showBubbleSize val="0"/>
            </c:dLbl>
            <c:dLbl>
              <c:idx val="2"/>
              <c:layout>
                <c:manualLayout>
                  <c:x val="-3.3225362958662429E-2"/>
                  <c:y val="-5.5970730931360853E-2"/>
                </c:manualLayout>
              </c:layout>
              <c:spPr/>
              <c:txPr>
                <a:bodyPr/>
                <a:lstStyle/>
                <a:p>
                  <a:pPr>
                    <a:defRPr sz="1000"/>
                  </a:pPr>
                  <a:endParaRPr lang="ja-JP"/>
                </a:p>
              </c:txPr>
              <c:dLblPos val="r"/>
              <c:showLegendKey val="0"/>
              <c:showVal val="1"/>
              <c:showCatName val="0"/>
              <c:showSerName val="0"/>
              <c:showPercent val="0"/>
              <c:showBubbleSize val="0"/>
            </c:dLbl>
            <c:dLbl>
              <c:idx val="3"/>
              <c:layout>
                <c:manualLayout>
                  <c:x val="-3.027057101733251E-2"/>
                  <c:y val="-5.9543112666472248E-2"/>
                </c:manualLayout>
              </c:layout>
              <c:spPr/>
              <c:txPr>
                <a:bodyPr/>
                <a:lstStyle/>
                <a:p>
                  <a:pPr>
                    <a:defRPr sz="1000"/>
                  </a:pPr>
                  <a:endParaRPr lang="ja-JP"/>
                </a:p>
              </c:txPr>
              <c:dLblPos val="r"/>
              <c:showLegendKey val="0"/>
              <c:showVal val="1"/>
              <c:showCatName val="0"/>
              <c:showSerName val="0"/>
              <c:showPercent val="0"/>
              <c:showBubbleSize val="0"/>
            </c:dLbl>
            <c:dLbl>
              <c:idx val="4"/>
              <c:layout>
                <c:manualLayout>
                  <c:x val="-2.2473642407602277E-2"/>
                  <c:y val="-6.1124278657087056E-2"/>
                </c:manualLayout>
              </c:layout>
              <c:spPr/>
              <c:txPr>
                <a:bodyPr/>
                <a:lstStyle/>
                <a:p>
                  <a:pPr>
                    <a:defRPr sz="1000"/>
                  </a:pPr>
                  <a:endParaRPr lang="ja-JP"/>
                </a:p>
              </c:txPr>
              <c:dLblPos val="r"/>
              <c:showLegendKey val="0"/>
              <c:showVal val="1"/>
              <c:showCatName val="0"/>
              <c:showSerName val="0"/>
              <c:showPercent val="0"/>
              <c:showBubbleSize val="0"/>
            </c:dLbl>
            <c:dLbl>
              <c:idx val="5"/>
              <c:layout>
                <c:manualLayout>
                  <c:x val="-4.1814773153355828E-2"/>
                  <c:y val="-6.7438337884532115E-2"/>
                </c:manualLayout>
              </c:layout>
              <c:spPr/>
              <c:txPr>
                <a:bodyPr/>
                <a:lstStyle/>
                <a:p>
                  <a:pPr>
                    <a:defRPr sz="1000"/>
                  </a:pPr>
                  <a:endParaRPr lang="ja-JP"/>
                </a:p>
              </c:txPr>
              <c:dLblPos val="r"/>
              <c:showLegendKey val="0"/>
              <c:showVal val="1"/>
              <c:showCatName val="0"/>
              <c:showSerName val="0"/>
              <c:showPercent val="0"/>
              <c:showBubbleSize val="0"/>
            </c:dLbl>
            <c:dLbl>
              <c:idx val="6"/>
              <c:layout>
                <c:manualLayout>
                  <c:x val="-2.9331011042974468E-2"/>
                  <c:y val="-5.1796707229778097E-2"/>
                </c:manualLayout>
              </c:layout>
              <c:spPr/>
              <c:txPr>
                <a:bodyPr/>
                <a:lstStyle/>
                <a:p>
                  <a:pPr>
                    <a:defRPr sz="1000"/>
                  </a:pPr>
                  <a:endParaRPr lang="ja-JP"/>
                </a:p>
              </c:txPr>
              <c:dLblPos val="r"/>
              <c:showLegendKey val="0"/>
              <c:showVal val="1"/>
              <c:showCatName val="0"/>
              <c:showSerName val="0"/>
              <c:showPercent val="0"/>
              <c:showBubbleSize val="0"/>
            </c:dLbl>
            <c:dLbl>
              <c:idx val="7"/>
              <c:layout>
                <c:manualLayout>
                  <c:x val="-3.9933444259567387E-2"/>
                  <c:y val="-5.2980132450331209E-2"/>
                </c:manualLayout>
              </c:layout>
              <c:spPr/>
              <c:txPr>
                <a:bodyPr/>
                <a:lstStyle/>
                <a:p>
                  <a:pPr>
                    <a:defRPr sz="1000"/>
                  </a:pPr>
                  <a:endParaRPr lang="ja-JP"/>
                </a:p>
              </c:txPr>
              <c:dLblPos val="r"/>
              <c:showLegendKey val="0"/>
              <c:showVal val="1"/>
              <c:showCatName val="0"/>
              <c:showSerName val="0"/>
              <c:showPercent val="0"/>
              <c:showBubbleSize val="0"/>
            </c:dLbl>
            <c:dLbl>
              <c:idx val="8"/>
              <c:layout>
                <c:manualLayout>
                  <c:x val="-2.8840820854132001E-2"/>
                  <c:y val="3.9735099337748346E-2"/>
                </c:manualLayout>
              </c:layout>
              <c:spPr/>
              <c:txPr>
                <a:bodyPr/>
                <a:lstStyle/>
                <a:p>
                  <a:pPr>
                    <a:defRPr sz="1000"/>
                  </a:pPr>
                  <a:endParaRPr lang="ja-JP"/>
                </a:p>
              </c:txPr>
              <c:dLblPos val="r"/>
              <c:showLegendKey val="0"/>
              <c:showVal val="1"/>
              <c:showCatName val="0"/>
              <c:showSerName val="0"/>
              <c:showPercent val="0"/>
              <c:showBubbleSize val="0"/>
            </c:dLbl>
            <c:spPr>
              <a:noFill/>
              <a:ln w="25400">
                <a:noFill/>
              </a:ln>
            </c:spPr>
            <c:txPr>
              <a:bodyPr/>
              <a:lstStyle/>
              <a:p>
                <a:pPr>
                  <a:defRPr sz="1000"/>
                </a:pPr>
                <a:endParaRPr lang="ja-JP"/>
              </a:p>
            </c:txPr>
            <c:showLegendKey val="0"/>
            <c:showVal val="1"/>
            <c:showCatName val="0"/>
            <c:showSerName val="0"/>
            <c:showPercent val="0"/>
            <c:showBubbleSize val="0"/>
            <c:showLeaderLines val="0"/>
          </c:dLbls>
          <c:cat>
            <c:numLit>
              <c:formatCode>#,##0_);\(#,##0\)</c:formatCode>
              <c:ptCount val="6"/>
              <c:pt idx="0">
                <c:v>26</c:v>
              </c:pt>
              <c:pt idx="1">
                <c:v>27</c:v>
              </c:pt>
              <c:pt idx="2">
                <c:v>28</c:v>
              </c:pt>
              <c:pt idx="3">
                <c:v>29</c:v>
              </c:pt>
              <c:pt idx="4">
                <c:v>30</c:v>
              </c:pt>
              <c:pt idx="5">
                <c:v>31</c:v>
              </c:pt>
            </c:numLit>
          </c:cat>
          <c:val>
            <c:numLit>
              <c:formatCode>#,##0.0;"▲ "#,##0.0</c:formatCode>
              <c:ptCount val="6"/>
              <c:pt idx="0">
                <c:v>-0.4</c:v>
              </c:pt>
              <c:pt idx="1">
                <c:v>1.3</c:v>
              </c:pt>
              <c:pt idx="2">
                <c:v>0.9</c:v>
              </c:pt>
              <c:pt idx="3">
                <c:v>1.9</c:v>
              </c:pt>
              <c:pt idx="4">
                <c:v>0.9</c:v>
              </c:pt>
              <c:pt idx="5">
                <c:v>1.3</c:v>
              </c:pt>
            </c:numLit>
          </c:val>
          <c:smooth val="0"/>
        </c:ser>
        <c:ser>
          <c:idx val="1"/>
          <c:order val="1"/>
          <c:tx>
            <c:v>兵庫県(H23基準）</c:v>
          </c:tx>
          <c:dLbls>
            <c:dLbl>
              <c:idx val="0"/>
              <c:layout>
                <c:manualLayout>
                  <c:x val="-5.1026067665002776E-2"/>
                  <c:y val="5.2980132450331209E-2"/>
                </c:manualLayout>
              </c:layout>
              <c:spPr/>
              <c:txPr>
                <a:bodyPr/>
                <a:lstStyle/>
                <a:p>
                  <a:pPr>
                    <a:defRPr sz="1000"/>
                  </a:pPr>
                  <a:endParaRPr lang="ja-JP"/>
                </a:p>
              </c:txPr>
              <c:dLblPos val="r"/>
              <c:showLegendKey val="0"/>
              <c:showVal val="1"/>
              <c:showCatName val="0"/>
              <c:showSerName val="0"/>
              <c:showPercent val="0"/>
              <c:showBubbleSize val="0"/>
            </c:dLbl>
            <c:dLbl>
              <c:idx val="1"/>
              <c:layout>
                <c:manualLayout>
                  <c:x val="-3.5323003979341329E-2"/>
                  <c:y val="5.7543766625131457E-2"/>
                </c:manualLayout>
              </c:layout>
              <c:spPr/>
              <c:txPr>
                <a:bodyPr/>
                <a:lstStyle/>
                <a:p>
                  <a:pPr>
                    <a:defRPr sz="1000"/>
                  </a:pPr>
                  <a:endParaRPr lang="ja-JP"/>
                </a:p>
              </c:txPr>
              <c:dLblPos val="r"/>
              <c:showLegendKey val="0"/>
              <c:showVal val="1"/>
              <c:showCatName val="0"/>
              <c:showSerName val="0"/>
              <c:showPercent val="0"/>
              <c:showBubbleSize val="0"/>
            </c:dLbl>
            <c:dLbl>
              <c:idx val="2"/>
              <c:layout>
                <c:manualLayout>
                  <c:x val="-4.8088343795735213E-2"/>
                  <c:y val="6.3654214940304182E-2"/>
                </c:manualLayout>
              </c:layout>
              <c:spPr/>
              <c:txPr>
                <a:bodyPr/>
                <a:lstStyle/>
                <a:p>
                  <a:pPr>
                    <a:defRPr sz="1000"/>
                  </a:pPr>
                  <a:endParaRPr lang="ja-JP"/>
                </a:p>
              </c:txPr>
              <c:dLblPos val="r"/>
              <c:showLegendKey val="0"/>
              <c:showVal val="1"/>
              <c:showCatName val="0"/>
              <c:showSerName val="0"/>
              <c:showPercent val="0"/>
              <c:showBubbleSize val="0"/>
            </c:dLbl>
            <c:dLbl>
              <c:idx val="3"/>
              <c:layout>
                <c:manualLayout>
                  <c:x val="-2.9117650616253613E-2"/>
                  <c:y val="8.2838180580962734E-2"/>
                </c:manualLayout>
              </c:layout>
              <c:spPr/>
              <c:txPr>
                <a:bodyPr/>
                <a:lstStyle/>
                <a:p>
                  <a:pPr>
                    <a:defRPr sz="1000"/>
                  </a:pPr>
                  <a:endParaRPr lang="ja-JP"/>
                </a:p>
              </c:txPr>
              <c:dLblPos val="r"/>
              <c:showLegendKey val="0"/>
              <c:showVal val="1"/>
              <c:showCatName val="0"/>
              <c:showSerName val="0"/>
              <c:showPercent val="0"/>
              <c:showBubbleSize val="0"/>
            </c:dLbl>
            <c:dLbl>
              <c:idx val="4"/>
              <c:layout>
                <c:manualLayout>
                  <c:x val="-2.6019005688805028E-2"/>
                  <c:y val="6.174925104058962E-2"/>
                </c:manualLayout>
              </c:layout>
              <c:spPr/>
              <c:txPr>
                <a:bodyPr/>
                <a:lstStyle/>
                <a:p>
                  <a:pPr>
                    <a:defRPr sz="1000"/>
                  </a:pPr>
                  <a:endParaRPr lang="ja-JP"/>
                </a:p>
              </c:txPr>
              <c:dLblPos val="r"/>
              <c:showLegendKey val="0"/>
              <c:showVal val="1"/>
              <c:showCatName val="0"/>
              <c:showSerName val="0"/>
              <c:showPercent val="0"/>
              <c:showBubbleSize val="0"/>
            </c:dLbl>
            <c:dLbl>
              <c:idx val="5"/>
              <c:layout>
                <c:manualLayout>
                  <c:x val="-3.1225935467743951E-2"/>
                  <c:y val="4.8027784405737163E-2"/>
                </c:manualLayout>
              </c:layout>
              <c:spPr/>
              <c:txPr>
                <a:bodyPr/>
                <a:lstStyle/>
                <a:p>
                  <a:pPr>
                    <a:defRPr sz="1000"/>
                  </a:pPr>
                  <a:endParaRPr lang="ja-JP"/>
                </a:p>
              </c:txPr>
              <c:dLblPos val="r"/>
              <c:showLegendKey val="0"/>
              <c:showVal val="1"/>
              <c:showCatName val="0"/>
              <c:showSerName val="0"/>
              <c:showPercent val="0"/>
              <c:showBubbleSize val="0"/>
            </c:dLbl>
            <c:dLbl>
              <c:idx val="6"/>
              <c:layout>
                <c:manualLayout>
                  <c:x val="-3.4092835169797324E-2"/>
                  <c:y val="6.7586450683563545E-2"/>
                </c:manualLayout>
              </c:layout>
              <c:spPr/>
              <c:txPr>
                <a:bodyPr/>
                <a:lstStyle/>
                <a:p>
                  <a:pPr>
                    <a:defRPr sz="1000"/>
                  </a:pPr>
                  <a:endParaRPr lang="ja-JP"/>
                </a:p>
              </c:txPr>
              <c:dLblPos val="r"/>
              <c:showLegendKey val="0"/>
              <c:showVal val="1"/>
              <c:showCatName val="0"/>
              <c:showSerName val="0"/>
              <c:showPercent val="0"/>
              <c:showBubbleSize val="0"/>
            </c:dLbl>
            <c:dLbl>
              <c:idx val="8"/>
              <c:layout>
                <c:manualLayout>
                  <c:x val="-3.5496394897393237E-2"/>
                  <c:y val="-5.2980132450331126E-2"/>
                </c:manualLayout>
              </c:layout>
              <c:spPr/>
              <c:txPr>
                <a:bodyPr/>
                <a:lstStyle/>
                <a:p>
                  <a:pPr>
                    <a:defRPr sz="1000"/>
                  </a:pPr>
                  <a:endParaRPr lang="ja-JP"/>
                </a:p>
              </c:txPr>
              <c:dLblPos val="r"/>
              <c:showLegendKey val="0"/>
              <c:showVal val="1"/>
              <c:showCatName val="0"/>
              <c:showSerName val="0"/>
              <c:showPercent val="0"/>
              <c:showBubbleSize val="0"/>
            </c:dLbl>
            <c:spPr>
              <a:noFill/>
              <a:ln w="25400">
                <a:noFill/>
              </a:ln>
            </c:spPr>
            <c:txPr>
              <a:bodyPr/>
              <a:lstStyle/>
              <a:p>
                <a:pPr>
                  <a:defRPr sz="1000"/>
                </a:pPr>
                <a:endParaRPr lang="ja-JP"/>
              </a:p>
            </c:txPr>
            <c:showLegendKey val="0"/>
            <c:showVal val="1"/>
            <c:showCatName val="0"/>
            <c:showSerName val="0"/>
            <c:showPercent val="0"/>
            <c:showBubbleSize val="0"/>
            <c:showLeaderLines val="0"/>
          </c:dLbls>
          <c:cat>
            <c:numLit>
              <c:formatCode>#,##0_);\(#,##0\)</c:formatCode>
              <c:ptCount val="6"/>
              <c:pt idx="0">
                <c:v>26</c:v>
              </c:pt>
              <c:pt idx="1">
                <c:v>27</c:v>
              </c:pt>
              <c:pt idx="2">
                <c:v>28</c:v>
              </c:pt>
              <c:pt idx="3">
                <c:v>29</c:v>
              </c:pt>
              <c:pt idx="4">
                <c:v>30</c:v>
              </c:pt>
              <c:pt idx="5">
                <c:v>31</c:v>
              </c:pt>
            </c:numLit>
          </c:cat>
          <c:val>
            <c:numLit>
              <c:formatCode>#,##0.0;"▲ "#,##0.0</c:formatCode>
              <c:ptCount val="6"/>
              <c:pt idx="0">
                <c:v>1.9</c:v>
              </c:pt>
              <c:pt idx="1">
                <c:v>1.3</c:v>
              </c:pt>
              <c:pt idx="2">
                <c:v>-0.2</c:v>
              </c:pt>
              <c:pt idx="3">
                <c:v>1.2</c:v>
              </c:pt>
              <c:pt idx="4">
                <c:v>0.5</c:v>
              </c:pt>
              <c:pt idx="5">
                <c:v>0.9</c:v>
              </c:pt>
            </c:numLit>
          </c:val>
          <c:smooth val="0"/>
        </c:ser>
        <c:dLbls>
          <c:showLegendKey val="0"/>
          <c:showVal val="0"/>
          <c:showCatName val="0"/>
          <c:showSerName val="0"/>
          <c:showPercent val="0"/>
          <c:showBubbleSize val="0"/>
        </c:dLbls>
        <c:marker val="1"/>
        <c:smooth val="0"/>
        <c:axId val="142440320"/>
        <c:axId val="142467072"/>
      </c:lineChart>
      <c:catAx>
        <c:axId val="142440320"/>
        <c:scaling>
          <c:orientation val="minMax"/>
        </c:scaling>
        <c:delete val="0"/>
        <c:axPos val="b"/>
        <c:title>
          <c:tx>
            <c:rich>
              <a:bodyPr/>
              <a:lstStyle/>
              <a:p>
                <a:pPr>
                  <a:defRPr/>
                </a:pPr>
                <a:r>
                  <a:rPr lang="ja-JP" altLang="en-US"/>
                  <a:t>年度</a:t>
                </a:r>
              </a:p>
            </c:rich>
          </c:tx>
          <c:layout>
            <c:manualLayout>
              <c:xMode val="edge"/>
              <c:yMode val="edge"/>
              <c:x val="0.92640597344686759"/>
              <c:y val="0.9281705948372615"/>
            </c:manualLayout>
          </c:layout>
          <c:overlay val="0"/>
        </c:title>
        <c:numFmt formatCode="#,##0_);\(#,##0\)" sourceLinked="1"/>
        <c:majorTickMark val="out"/>
        <c:minorTickMark val="none"/>
        <c:tickLblPos val="nextTo"/>
        <c:txPr>
          <a:bodyPr/>
          <a:lstStyle/>
          <a:p>
            <a:pPr>
              <a:defRPr sz="1050"/>
            </a:pPr>
            <a:endParaRPr lang="ja-JP"/>
          </a:p>
        </c:txPr>
        <c:crossAx val="142467072"/>
        <c:crossesAt val="-6"/>
        <c:auto val="0"/>
        <c:lblAlgn val="ctr"/>
        <c:lblOffset val="100"/>
        <c:noMultiLvlLbl val="0"/>
      </c:catAx>
      <c:valAx>
        <c:axId val="142467072"/>
        <c:scaling>
          <c:orientation val="minMax"/>
        </c:scaling>
        <c:delete val="0"/>
        <c:axPos val="l"/>
        <c:majorGridlines/>
        <c:numFmt formatCode="#,##0.0;&quot;▲ &quot;#,##0.0" sourceLinked="1"/>
        <c:majorTickMark val="out"/>
        <c:minorTickMark val="none"/>
        <c:tickLblPos val="nextTo"/>
        <c:txPr>
          <a:bodyPr/>
          <a:lstStyle/>
          <a:p>
            <a:pPr>
              <a:defRPr sz="1050"/>
            </a:pPr>
            <a:endParaRPr lang="ja-JP"/>
          </a:p>
        </c:txPr>
        <c:crossAx val="142440320"/>
        <c:crosses val="autoZero"/>
        <c:crossBetween val="between"/>
        <c:majorUnit val="1"/>
      </c:valAx>
    </c:plotArea>
    <c:legend>
      <c:legendPos val="r"/>
      <c:layout>
        <c:manualLayout>
          <c:xMode val="edge"/>
          <c:yMode val="edge"/>
          <c:x val="0.4494459160346892"/>
          <c:y val="5.8107938527886031E-2"/>
          <c:w val="0.48379597711576372"/>
          <c:h val="6.9779863375663886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t>名目経済成長率の推移</a:t>
            </a:r>
          </a:p>
        </c:rich>
      </c:tx>
      <c:layout>
        <c:manualLayout>
          <c:xMode val="edge"/>
          <c:yMode val="edge"/>
          <c:x val="0.33409828488420079"/>
          <c:y val="3.5854427592524087E-2"/>
        </c:manualLayout>
      </c:layout>
      <c:overlay val="0"/>
      <c:spPr>
        <a:noFill/>
        <a:ln w="25400">
          <a:noFill/>
        </a:ln>
      </c:spPr>
    </c:title>
    <c:autoTitleDeleted val="0"/>
    <c:plotArea>
      <c:layout>
        <c:manualLayout>
          <c:layoutTarget val="inner"/>
          <c:xMode val="edge"/>
          <c:yMode val="edge"/>
          <c:x val="8.6340071318514316E-2"/>
          <c:y val="0.14375400538097347"/>
          <c:w val="0.89898486173577818"/>
          <c:h val="0.67697431756777737"/>
        </c:manualLayout>
      </c:layout>
      <c:lineChart>
        <c:grouping val="standard"/>
        <c:varyColors val="0"/>
        <c:ser>
          <c:idx val="0"/>
          <c:order val="0"/>
          <c:tx>
            <c:v>全国</c:v>
          </c:tx>
          <c:spPr>
            <a:ln w="28575" cap="rnd">
              <a:solidFill>
                <a:schemeClr val="accent1"/>
              </a:solidFill>
              <a:prstDash val="sysDash"/>
              <a:round/>
            </a:ln>
            <a:effectLst/>
          </c:spPr>
          <c:marker>
            <c:symbol val="circle"/>
            <c:size val="5"/>
            <c:spPr>
              <a:solidFill>
                <a:schemeClr val="accent1"/>
              </a:solidFill>
              <a:ln w="9525">
                <a:solidFill>
                  <a:schemeClr val="accent1"/>
                </a:solidFill>
                <a:prstDash val="sysDash"/>
              </a:ln>
              <a:effectLst/>
            </c:spPr>
          </c:marker>
          <c:dLbls>
            <c:dLbl>
              <c:idx val="0"/>
              <c:layout>
                <c:manualLayout>
                  <c:x val="-2.9350133891415071E-2"/>
                  <c:y val="6.7226878894218411E-2"/>
                </c:manualLayout>
              </c:layout>
              <c:dLblPos val="r"/>
              <c:showLegendKey val="0"/>
              <c:showVal val="1"/>
              <c:showCatName val="0"/>
              <c:showSerName val="0"/>
              <c:showPercent val="0"/>
              <c:showBubbleSize val="0"/>
            </c:dLbl>
            <c:dLbl>
              <c:idx val="2"/>
              <c:layout>
                <c:manualLayout>
                  <c:x val="-3.3542976939203356E-2"/>
                  <c:y val="-8.9485458612975396E-2"/>
                </c:manualLayout>
              </c:layout>
              <c:dLblPos val="r"/>
              <c:showLegendKey val="0"/>
              <c:showVal val="1"/>
              <c:showCatName val="0"/>
              <c:showSerName val="0"/>
              <c:showPercent val="0"/>
              <c:showBubbleSize val="0"/>
            </c:dLbl>
            <c:dLbl>
              <c:idx val="3"/>
              <c:layout>
                <c:manualLayout>
                  <c:x val="-3.1446540880503145E-2"/>
                  <c:y val="-6.7114093959731544E-2"/>
                </c:manualLayout>
              </c:layout>
              <c:dLblPos val="r"/>
              <c:showLegendKey val="0"/>
              <c:showVal val="1"/>
              <c:showCatName val="0"/>
              <c:showSerName val="0"/>
              <c:showPercent val="0"/>
              <c:showBubbleSize val="0"/>
            </c:dLbl>
            <c:dLbl>
              <c:idx val="4"/>
              <c:layout>
                <c:manualLayout>
                  <c:x val="-3.5639412997903561E-2"/>
                  <c:y val="-6.7001356374077406E-2"/>
                </c:manualLayout>
              </c:layout>
              <c:dLblPos val="r"/>
              <c:showLegendKey val="0"/>
              <c:showVal val="1"/>
              <c:showCatName val="0"/>
              <c:showSerName val="0"/>
              <c:showPercent val="0"/>
              <c:showBubbleSize val="0"/>
            </c:dLbl>
            <c:dLbl>
              <c:idx val="5"/>
              <c:layout>
                <c:manualLayout>
                  <c:x val="-3.3543010161617225E-2"/>
                  <c:y val="-7.6190462746780915E-2"/>
                </c:manualLayout>
              </c:layout>
              <c:dLblPos val="r"/>
              <c:showLegendKey val="0"/>
              <c:showVal val="1"/>
              <c:showCatName val="0"/>
              <c:showSerName val="0"/>
              <c:showPercent val="0"/>
              <c:showBubbleSize val="0"/>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dLbls>
          <c:cat>
            <c:numLit>
              <c:formatCode>#,##0_);\(#,##0\)</c:formatCode>
              <c:ptCount val="6"/>
              <c:pt idx="0">
                <c:v>26</c:v>
              </c:pt>
              <c:pt idx="1">
                <c:v>27</c:v>
              </c:pt>
              <c:pt idx="2">
                <c:v>28</c:v>
              </c:pt>
              <c:pt idx="3">
                <c:v>29</c:v>
              </c:pt>
              <c:pt idx="4">
                <c:v>30</c:v>
              </c:pt>
              <c:pt idx="5">
                <c:v>31</c:v>
              </c:pt>
            </c:numLit>
          </c:cat>
          <c:val>
            <c:numLit>
              <c:formatCode>#,##0.0;"▲ "#,##0.0</c:formatCode>
              <c:ptCount val="6"/>
              <c:pt idx="0">
                <c:v>2.2000000000000002</c:v>
              </c:pt>
              <c:pt idx="1">
                <c:v>2.8</c:v>
              </c:pt>
              <c:pt idx="2">
                <c:v>0.7</c:v>
              </c:pt>
              <c:pt idx="3">
                <c:v>2</c:v>
              </c:pt>
              <c:pt idx="4">
                <c:v>0.9</c:v>
              </c:pt>
              <c:pt idx="5">
                <c:v>2.4</c:v>
              </c:pt>
            </c:numLit>
          </c:val>
          <c:smooth val="0"/>
        </c:ser>
        <c:ser>
          <c:idx val="1"/>
          <c:order val="1"/>
          <c:tx>
            <c:v>兵庫県</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2.9350133891415071E-2"/>
                  <c:y val="4.4817919262812277E-2"/>
                </c:manualLayout>
              </c:layout>
              <c:dLblPos val="r"/>
              <c:showLegendKey val="0"/>
              <c:showVal val="1"/>
              <c:showCatName val="0"/>
              <c:showSerName val="0"/>
              <c:showPercent val="0"/>
              <c:showBubbleSize val="0"/>
            </c:dLbl>
            <c:dLbl>
              <c:idx val="2"/>
              <c:layout>
                <c:manualLayout>
                  <c:x val="-3.1446540880503145E-2"/>
                  <c:y val="4.4742729306487698E-2"/>
                </c:manualLayout>
              </c:layout>
              <c:dLblPos val="r"/>
              <c:showLegendKey val="0"/>
              <c:showVal val="1"/>
              <c:showCatName val="0"/>
              <c:showSerName val="0"/>
              <c:showPercent val="0"/>
              <c:showBubbleSize val="0"/>
            </c:dLbl>
            <c:dLbl>
              <c:idx val="3"/>
              <c:layout>
                <c:manualLayout>
                  <c:x val="-3.1446540880503145E-2"/>
                  <c:y val="5.3758917719177721E-2"/>
                </c:manualLayout>
              </c:layout>
              <c:dLblPos val="r"/>
              <c:showLegendKey val="0"/>
              <c:showVal val="1"/>
              <c:showCatName val="0"/>
              <c:showSerName val="0"/>
              <c:showPercent val="0"/>
              <c:showBubbleSize val="0"/>
            </c:dLbl>
            <c:dLbl>
              <c:idx val="4"/>
              <c:layout>
                <c:manualLayout>
                  <c:x val="-2.5157232704402517E-2"/>
                  <c:y val="4.0155718790184869E-2"/>
                </c:manualLayout>
              </c:layout>
              <c:dLblPos val="r"/>
              <c:showLegendKey val="0"/>
              <c:showVal val="1"/>
              <c:showCatName val="0"/>
              <c:showSerName val="0"/>
              <c:showPercent val="0"/>
              <c:showBubbleSize val="0"/>
            </c:dLbl>
            <c:dLbl>
              <c:idx val="5"/>
              <c:layout>
                <c:manualLayout>
                  <c:x val="-1.2578628810606458E-2"/>
                  <c:y val="5.3781503115374732E-2"/>
                </c:manualLayout>
              </c:layout>
              <c:dLblPos val="r"/>
              <c:showLegendKey val="0"/>
              <c:showVal val="1"/>
              <c:showCatName val="0"/>
              <c:showSerName val="0"/>
              <c:showPercent val="0"/>
              <c:showBubbleSize val="0"/>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dLbls>
          <c:cat>
            <c:numLit>
              <c:formatCode>#,##0_);\(#,##0\)</c:formatCode>
              <c:ptCount val="6"/>
              <c:pt idx="0">
                <c:v>26</c:v>
              </c:pt>
              <c:pt idx="1">
                <c:v>27</c:v>
              </c:pt>
              <c:pt idx="2">
                <c:v>28</c:v>
              </c:pt>
              <c:pt idx="3">
                <c:v>29</c:v>
              </c:pt>
              <c:pt idx="4">
                <c:v>30</c:v>
              </c:pt>
              <c:pt idx="5">
                <c:v>31</c:v>
              </c:pt>
            </c:numLit>
          </c:cat>
          <c:val>
            <c:numLit>
              <c:formatCode>#,##0.0;"▲ "#,##0.0</c:formatCode>
              <c:ptCount val="6"/>
              <c:pt idx="0">
                <c:v>3.9</c:v>
              </c:pt>
              <c:pt idx="1">
                <c:v>2.8</c:v>
              </c:pt>
              <c:pt idx="2">
                <c:v>-0.2</c:v>
              </c:pt>
              <c:pt idx="3">
                <c:v>1</c:v>
              </c:pt>
              <c:pt idx="4">
                <c:v>0.3</c:v>
              </c:pt>
              <c:pt idx="5">
                <c:v>1.8</c:v>
              </c:pt>
            </c:numLit>
          </c:val>
          <c:smooth val="0"/>
        </c:ser>
        <c:dLbls>
          <c:showLegendKey val="0"/>
          <c:showVal val="0"/>
          <c:showCatName val="0"/>
          <c:showSerName val="0"/>
          <c:showPercent val="0"/>
          <c:showBubbleSize val="0"/>
        </c:dLbls>
        <c:marker val="1"/>
        <c:smooth val="0"/>
        <c:axId val="154044672"/>
        <c:axId val="154054656"/>
      </c:lineChart>
      <c:catAx>
        <c:axId val="154044672"/>
        <c:scaling>
          <c:orientation val="minMax"/>
        </c:scaling>
        <c:delete val="0"/>
        <c:axPos val="b"/>
        <c:numFmt formatCode="#,##0_);\(#,##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154054656"/>
        <c:crossesAt val="-1"/>
        <c:auto val="0"/>
        <c:lblAlgn val="ctr"/>
        <c:lblOffset val="100"/>
        <c:noMultiLvlLbl val="0"/>
      </c:catAx>
      <c:valAx>
        <c:axId val="154054656"/>
        <c:scaling>
          <c:orientation val="minMax"/>
          <c:max val="4"/>
          <c:min val="-1"/>
        </c:scaling>
        <c:delete val="0"/>
        <c:axPos val="l"/>
        <c:majorGridlines>
          <c:spPr>
            <a:ln w="9525" cap="flat" cmpd="sng" algn="ctr">
              <a:solidFill>
                <a:schemeClr val="tx1">
                  <a:lumMod val="15000"/>
                  <a:lumOff val="85000"/>
                </a:schemeClr>
              </a:solidFill>
              <a:round/>
            </a:ln>
            <a:effectLst/>
          </c:spPr>
        </c:majorGridlines>
        <c:numFmt formatCode="#,##0.0;&quot;▲ &quot;#,##0.0" sourceLinked="1"/>
        <c:majorTickMark val="none"/>
        <c:minorTickMark val="none"/>
        <c:tickLblPos val="nextTo"/>
        <c:spPr>
          <a:ln w="9525">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54044672"/>
        <c:crosses val="autoZero"/>
        <c:crossBetween val="between"/>
        <c:majorUnit val="1"/>
      </c:valAx>
      <c:spPr>
        <a:noFill/>
        <a:ln w="25400">
          <a:noFill/>
        </a:ln>
      </c:spPr>
    </c:plotArea>
    <c:legend>
      <c:legendPos val="t"/>
      <c:layout>
        <c:manualLayout>
          <c:xMode val="edge"/>
          <c:yMode val="edge"/>
          <c:x val="0.61563528615526841"/>
          <c:y val="7.7086790325705923E-2"/>
          <c:w val="0.37250367288994535"/>
          <c:h val="7.563071394599166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114300</xdr:colOff>
      <xdr:row>4</xdr:row>
      <xdr:rowOff>19050</xdr:rowOff>
    </xdr:from>
    <xdr:to>
      <xdr:col>23</xdr:col>
      <xdr:colOff>447675</xdr:colOff>
      <xdr:row>21</xdr:row>
      <xdr:rowOff>9525</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123825</xdr:colOff>
      <xdr:row>23</xdr:row>
      <xdr:rowOff>9525</xdr:rowOff>
    </xdr:from>
    <xdr:to>
      <xdr:col>23</xdr:col>
      <xdr:colOff>314325</xdr:colOff>
      <xdr:row>40</xdr:row>
      <xdr:rowOff>95250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22</xdr:col>
      <xdr:colOff>600075</xdr:colOff>
      <xdr:row>39</xdr:row>
      <xdr:rowOff>9525</xdr:rowOff>
    </xdr:from>
    <xdr:ext cx="647769" cy="275717"/>
    <xdr:sp macro="" textlink="">
      <xdr:nvSpPr>
        <xdr:cNvPr id="4" name="テキスト ボックス 3"/>
        <xdr:cNvSpPr txBox="1"/>
      </xdr:nvSpPr>
      <xdr:spPr>
        <a:xfrm>
          <a:off x="132969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0.06452</cdr:x>
      <cdr:y>0.0404</cdr:y>
    </cdr:from>
    <cdr:to>
      <cdr:x>0.22427</cdr:x>
      <cdr:y>0.15488</cdr:y>
    </cdr:to>
    <cdr:sp macro="" textlink="">
      <cdr:nvSpPr>
        <cdr:cNvPr id="2" name="テキスト ボックス 1"/>
        <cdr:cNvSpPr txBox="1"/>
      </cdr:nvSpPr>
      <cdr:spPr>
        <a:xfrm xmlns:a="http://schemas.openxmlformats.org/drawingml/2006/main">
          <a:off x="400050" y="114301"/>
          <a:ext cx="990600"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t>％</a:t>
          </a:r>
        </a:p>
      </cdr:txBody>
    </cdr:sp>
  </cdr:relSizeAnchor>
</c:userShapes>
</file>

<file path=xl/drawings/drawing3.xml><?xml version="1.0" encoding="utf-8"?>
<c:userShapes xmlns:c="http://schemas.openxmlformats.org/drawingml/2006/chart">
  <cdr:relSizeAnchor xmlns:cdr="http://schemas.openxmlformats.org/drawingml/2006/chartDrawing">
    <cdr:from>
      <cdr:x>0.03616</cdr:x>
      <cdr:y>0.01678</cdr:y>
    </cdr:from>
    <cdr:to>
      <cdr:x>0.21855</cdr:x>
      <cdr:y>0.13423</cdr:y>
    </cdr:to>
    <cdr:sp macro="" textlink="">
      <cdr:nvSpPr>
        <cdr:cNvPr id="2" name="テキスト ボックス 1"/>
        <cdr:cNvSpPr txBox="1"/>
      </cdr:nvSpPr>
      <cdr:spPr>
        <a:xfrm xmlns:a="http://schemas.openxmlformats.org/drawingml/2006/main">
          <a:off x="219075" y="47625"/>
          <a:ext cx="110490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xdr:colOff>
      <xdr:row>1</xdr:row>
      <xdr:rowOff>19050</xdr:rowOff>
    </xdr:from>
    <xdr:to>
      <xdr:col>1</xdr:col>
      <xdr:colOff>952500</xdr:colOff>
      <xdr:row>3</xdr:row>
      <xdr:rowOff>9525</xdr:rowOff>
    </xdr:to>
    <xdr:sp macro="" textlink="">
      <xdr:nvSpPr>
        <xdr:cNvPr id="2"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 name="Line 13"/>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5" name="Line 12"/>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6"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7"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8"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9" name="Line 13"/>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0" name="Line 12"/>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11"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12"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13"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4"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15"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16"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17"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18"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9"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20"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21"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27"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28"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29"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30"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31"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32"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3"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34"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35"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36"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37"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8"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39"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0"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41"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42"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43"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44"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5"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46"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1</xdr:row>
      <xdr:rowOff>28575</xdr:rowOff>
    </xdr:from>
    <xdr:to>
      <xdr:col>2</xdr:col>
      <xdr:colOff>9525</xdr:colOff>
      <xdr:row>3</xdr:row>
      <xdr:rowOff>161925</xdr:rowOff>
    </xdr:to>
    <xdr:sp macro="" textlink="">
      <xdr:nvSpPr>
        <xdr:cNvPr id="2"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4"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5"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6"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7"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8"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9"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0"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1"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12"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13"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4"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5"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16"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17"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8"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9"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20"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21"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22"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23"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24"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25"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26"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27"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28"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29"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30"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1"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32"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33"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9"/>
  <sheetViews>
    <sheetView workbookViewId="0">
      <selection activeCell="K9" sqref="K9"/>
    </sheetView>
  </sheetViews>
  <sheetFormatPr defaultRowHeight="13.5"/>
  <cols>
    <col min="1" max="10" width="10.625" customWidth="1"/>
  </cols>
  <sheetData>
    <row r="1" spans="1:10">
      <c r="A1" s="2"/>
      <c r="B1" s="6"/>
      <c r="C1" s="2"/>
      <c r="D1" s="2"/>
      <c r="E1" s="2"/>
      <c r="F1" s="2"/>
      <c r="G1" s="2"/>
      <c r="H1" s="2"/>
      <c r="I1" s="2"/>
    </row>
    <row r="2" spans="1:10">
      <c r="A2" s="2"/>
      <c r="B2" s="6"/>
      <c r="C2" s="2"/>
      <c r="D2" s="2"/>
      <c r="E2" s="2"/>
      <c r="F2" s="2"/>
      <c r="G2" s="2"/>
      <c r="H2" s="2"/>
      <c r="I2" s="2"/>
    </row>
    <row r="3" spans="1:10">
      <c r="A3" s="2"/>
      <c r="B3" s="6"/>
      <c r="C3" s="2"/>
      <c r="D3" s="2"/>
      <c r="E3" s="2"/>
      <c r="F3" s="2"/>
      <c r="G3" s="2"/>
      <c r="H3" s="2"/>
      <c r="I3" s="2"/>
    </row>
    <row r="4" spans="1:10">
      <c r="A4" s="2"/>
      <c r="B4" s="6"/>
      <c r="C4" s="2"/>
      <c r="D4" s="2"/>
      <c r="E4" s="2"/>
      <c r="F4" s="2"/>
      <c r="G4" s="2"/>
      <c r="H4" s="2"/>
      <c r="I4" s="2"/>
    </row>
    <row r="5" spans="1:10">
      <c r="A5" s="2"/>
      <c r="B5" s="6"/>
      <c r="C5" s="2"/>
      <c r="D5" s="2"/>
      <c r="E5" s="2"/>
      <c r="F5" s="2"/>
      <c r="G5" s="2"/>
      <c r="H5" s="2"/>
      <c r="I5" s="2"/>
    </row>
    <row r="6" spans="1:10">
      <c r="A6" s="2"/>
      <c r="B6" s="6"/>
      <c r="C6" s="2"/>
      <c r="D6" s="2"/>
      <c r="E6" s="2"/>
      <c r="F6" s="2"/>
      <c r="G6" s="2"/>
      <c r="H6" s="2"/>
      <c r="I6" s="2"/>
    </row>
    <row r="7" spans="1:10">
      <c r="A7" s="2"/>
      <c r="B7" s="6"/>
      <c r="C7" s="2"/>
      <c r="D7" s="2"/>
      <c r="E7" s="2"/>
      <c r="F7" s="2"/>
      <c r="G7" s="2"/>
      <c r="H7" s="2"/>
      <c r="I7" s="2"/>
    </row>
    <row r="8" spans="1:10" ht="35.25">
      <c r="A8" s="7" t="s">
        <v>157</v>
      </c>
      <c r="B8" s="2"/>
      <c r="C8" s="8"/>
      <c r="D8" s="8"/>
      <c r="E8" s="8"/>
      <c r="F8" s="8"/>
      <c r="G8" s="8"/>
      <c r="H8" s="8"/>
      <c r="I8" s="8"/>
      <c r="J8" s="5"/>
    </row>
    <row r="9" spans="1:10" ht="25.5">
      <c r="A9" s="8"/>
      <c r="B9" s="156"/>
      <c r="C9" s="12" t="s">
        <v>6</v>
      </c>
      <c r="D9" s="11"/>
      <c r="E9" s="2"/>
      <c r="F9" s="2"/>
      <c r="G9" s="2"/>
      <c r="H9" s="2"/>
      <c r="I9" s="2"/>
    </row>
    <row r="10" spans="1:10">
      <c r="A10" s="2"/>
      <c r="B10" s="6"/>
      <c r="C10" s="2"/>
      <c r="D10" s="2"/>
      <c r="E10" s="2"/>
      <c r="F10" s="2"/>
      <c r="G10" s="2"/>
      <c r="H10" s="2"/>
      <c r="I10" s="2"/>
    </row>
    <row r="11" spans="1:10">
      <c r="A11" s="2"/>
      <c r="B11" s="6"/>
      <c r="C11" s="2"/>
      <c r="D11" s="2"/>
      <c r="E11" s="2"/>
      <c r="F11" s="2"/>
      <c r="G11" s="2"/>
      <c r="H11" s="2"/>
      <c r="I11" s="2"/>
    </row>
    <row r="12" spans="1:10">
      <c r="A12" s="2"/>
      <c r="B12" s="6"/>
      <c r="C12" s="2"/>
      <c r="D12" s="2"/>
      <c r="E12" s="2"/>
      <c r="F12" s="2"/>
      <c r="G12" s="2"/>
      <c r="H12" s="2"/>
      <c r="I12" s="2"/>
    </row>
    <row r="13" spans="1:10">
      <c r="A13" s="2"/>
      <c r="B13" s="6"/>
      <c r="C13" s="2"/>
      <c r="D13" s="2"/>
      <c r="E13" s="2"/>
      <c r="F13" s="2"/>
      <c r="G13" s="2"/>
      <c r="H13" s="2"/>
      <c r="I13" s="2"/>
    </row>
    <row r="14" spans="1:10">
      <c r="A14" s="2"/>
      <c r="B14" s="6"/>
      <c r="C14" s="2"/>
      <c r="D14" s="2"/>
      <c r="E14" s="2"/>
      <c r="F14" s="2"/>
      <c r="G14" s="2"/>
      <c r="H14" s="2"/>
      <c r="I14" s="2"/>
    </row>
    <row r="15" spans="1:10">
      <c r="A15" s="2"/>
      <c r="B15" s="6"/>
      <c r="C15" s="2"/>
      <c r="D15" s="2"/>
      <c r="E15" s="2"/>
      <c r="F15" s="2"/>
      <c r="G15" s="2"/>
      <c r="H15" s="2"/>
      <c r="I15" s="2"/>
    </row>
    <row r="16" spans="1:10" ht="27">
      <c r="A16" s="2"/>
      <c r="B16" s="355" t="s">
        <v>265</v>
      </c>
      <c r="C16" s="355"/>
      <c r="D16" s="355"/>
      <c r="E16" s="355"/>
      <c r="F16" s="355"/>
      <c r="G16" s="355"/>
      <c r="H16" s="2"/>
      <c r="I16" s="2"/>
    </row>
    <row r="17" spans="1:9">
      <c r="A17" s="2"/>
      <c r="B17" s="6"/>
      <c r="C17" s="2"/>
      <c r="D17" s="2"/>
      <c r="E17" s="2"/>
      <c r="F17" s="2"/>
      <c r="G17" s="2"/>
      <c r="H17" s="2"/>
      <c r="I17" s="2"/>
    </row>
    <row r="18" spans="1:9">
      <c r="A18" s="2"/>
      <c r="B18" s="6"/>
      <c r="C18" s="2"/>
      <c r="D18" s="2"/>
      <c r="E18" s="2"/>
      <c r="F18" s="2"/>
      <c r="G18" s="2"/>
      <c r="H18" s="2"/>
      <c r="I18" s="2"/>
    </row>
    <row r="19" spans="1:9">
      <c r="A19" s="2"/>
      <c r="B19" s="6"/>
      <c r="C19" s="2"/>
      <c r="D19" s="2"/>
      <c r="E19" s="2"/>
      <c r="F19" s="2"/>
      <c r="G19" s="2"/>
      <c r="H19" s="2"/>
      <c r="I19" s="2"/>
    </row>
    <row r="20" spans="1:9">
      <c r="A20" s="2"/>
      <c r="B20" s="6"/>
      <c r="C20" s="2"/>
      <c r="D20" s="2"/>
      <c r="E20" s="2"/>
      <c r="F20" s="2"/>
      <c r="G20" s="2"/>
      <c r="H20" s="2"/>
      <c r="I20" s="2"/>
    </row>
    <row r="21" spans="1:9">
      <c r="A21" s="2"/>
      <c r="B21" s="6"/>
      <c r="C21" s="2"/>
      <c r="D21" s="2"/>
      <c r="E21" s="2"/>
      <c r="F21" s="2"/>
      <c r="G21" s="2"/>
      <c r="H21" s="2"/>
      <c r="I21" s="2"/>
    </row>
    <row r="22" spans="1:9">
      <c r="A22" s="2"/>
      <c r="B22" s="6"/>
      <c r="C22" s="2"/>
      <c r="D22" s="2"/>
      <c r="E22" s="2"/>
      <c r="F22" s="2"/>
      <c r="G22" s="2"/>
      <c r="H22" s="2"/>
      <c r="I22" s="2"/>
    </row>
    <row r="23" spans="1:9">
      <c r="A23" s="2"/>
      <c r="B23" s="6"/>
      <c r="C23" s="2"/>
      <c r="D23" s="2"/>
      <c r="E23" s="2"/>
      <c r="F23" s="2"/>
      <c r="G23" s="2"/>
      <c r="H23" s="2"/>
      <c r="I23" s="2"/>
    </row>
    <row r="24" spans="1:9">
      <c r="A24" s="2"/>
      <c r="B24" s="6"/>
      <c r="C24" s="2"/>
      <c r="D24" s="2"/>
      <c r="E24" s="2"/>
      <c r="F24" s="2"/>
      <c r="G24" s="2"/>
      <c r="H24" s="2"/>
      <c r="I24" s="2"/>
    </row>
    <row r="25" spans="1:9">
      <c r="A25" s="2"/>
      <c r="B25" s="6"/>
      <c r="C25" s="2"/>
      <c r="D25" s="2"/>
      <c r="E25" s="2"/>
      <c r="F25" s="2"/>
      <c r="G25" s="2"/>
      <c r="H25" s="2"/>
      <c r="I25" s="2"/>
    </row>
    <row r="26" spans="1:9">
      <c r="A26" s="2"/>
      <c r="B26" s="6"/>
      <c r="C26" s="2"/>
      <c r="D26" s="2"/>
      <c r="E26" s="2"/>
      <c r="F26" s="2"/>
      <c r="G26" s="2"/>
      <c r="H26" s="2"/>
      <c r="I26" s="2"/>
    </row>
    <row r="27" spans="1:9">
      <c r="A27" s="2"/>
      <c r="B27" s="6"/>
      <c r="C27" s="2"/>
      <c r="D27" s="2"/>
      <c r="E27" s="2"/>
      <c r="F27" s="2"/>
      <c r="G27" s="2"/>
      <c r="H27" s="2"/>
      <c r="I27" s="2"/>
    </row>
    <row r="28" spans="1:9">
      <c r="A28" s="2"/>
      <c r="B28" s="6"/>
      <c r="C28" s="2"/>
      <c r="D28" s="2"/>
      <c r="E28" s="2"/>
      <c r="F28" s="2"/>
      <c r="G28" s="2"/>
      <c r="H28" s="2"/>
      <c r="I28" s="2"/>
    </row>
    <row r="29" spans="1:9">
      <c r="A29" s="2"/>
      <c r="B29" s="6"/>
      <c r="C29" s="2"/>
      <c r="D29" s="2"/>
      <c r="E29" s="2"/>
      <c r="F29" s="2"/>
      <c r="G29" s="2"/>
      <c r="H29" s="2"/>
      <c r="I29" s="2"/>
    </row>
    <row r="30" spans="1:9">
      <c r="A30" s="2"/>
      <c r="B30" s="6"/>
      <c r="C30" s="2"/>
      <c r="D30" s="2"/>
      <c r="E30" s="2"/>
      <c r="F30" s="2"/>
      <c r="G30" s="2"/>
      <c r="H30" s="2"/>
      <c r="I30" s="2"/>
    </row>
    <row r="31" spans="1:9">
      <c r="A31" s="2"/>
      <c r="B31" s="6"/>
      <c r="C31" s="2"/>
      <c r="D31" s="2"/>
      <c r="E31" s="2"/>
      <c r="F31" s="2"/>
      <c r="G31" s="2"/>
      <c r="H31" s="2"/>
      <c r="I31" s="2"/>
    </row>
    <row r="32" spans="1:9">
      <c r="A32" s="2"/>
      <c r="B32" s="6"/>
      <c r="C32" s="2"/>
      <c r="D32" s="2"/>
      <c r="E32" s="2"/>
      <c r="F32" s="2"/>
      <c r="G32" s="2"/>
      <c r="H32" s="2"/>
      <c r="I32" s="2"/>
    </row>
    <row r="33" spans="1:9">
      <c r="A33" s="2"/>
      <c r="B33" s="6"/>
      <c r="C33" s="2"/>
      <c r="D33" s="2"/>
      <c r="E33" s="2"/>
      <c r="F33" s="2"/>
      <c r="G33" s="2"/>
      <c r="H33" s="2"/>
      <c r="I33" s="2"/>
    </row>
    <row r="34" spans="1:9">
      <c r="A34" s="2"/>
      <c r="B34" s="9"/>
      <c r="C34" s="2"/>
      <c r="D34" s="2"/>
      <c r="E34" s="2"/>
      <c r="F34" s="2"/>
      <c r="G34" s="2"/>
      <c r="H34" s="2"/>
      <c r="I34" s="2"/>
    </row>
    <row r="35" spans="1:9" ht="21">
      <c r="A35" s="2"/>
      <c r="B35" s="2"/>
      <c r="C35" s="356">
        <v>43462</v>
      </c>
      <c r="D35" s="356"/>
      <c r="E35" s="356"/>
      <c r="F35" s="356"/>
      <c r="G35" s="2"/>
      <c r="H35" s="2"/>
      <c r="I35" s="2"/>
    </row>
    <row r="36" spans="1:9" ht="21">
      <c r="A36" s="2"/>
      <c r="B36" s="2"/>
      <c r="C36" s="10"/>
      <c r="D36" s="10"/>
      <c r="E36" s="10"/>
      <c r="F36" s="10"/>
      <c r="G36" s="2"/>
      <c r="H36" s="2"/>
      <c r="I36" s="2"/>
    </row>
    <row r="37" spans="1:9" ht="21">
      <c r="A37" s="2"/>
      <c r="B37" s="2"/>
      <c r="C37" s="10"/>
      <c r="D37" s="10"/>
      <c r="E37" s="10"/>
      <c r="F37" s="10"/>
      <c r="G37" s="2"/>
      <c r="H37" s="2"/>
      <c r="I37" s="2"/>
    </row>
    <row r="38" spans="1:9" ht="21">
      <c r="A38" s="2"/>
      <c r="B38" s="2"/>
      <c r="C38" s="10"/>
      <c r="D38" s="10"/>
      <c r="E38" s="10"/>
      <c r="F38" s="10"/>
      <c r="G38" s="2"/>
      <c r="H38" s="2"/>
      <c r="I38" s="2"/>
    </row>
    <row r="39" spans="1:9" ht="21">
      <c r="A39" s="2"/>
      <c r="B39" s="2"/>
      <c r="C39" s="10"/>
      <c r="D39" s="10"/>
      <c r="E39" s="10"/>
      <c r="F39" s="10"/>
      <c r="G39" s="2"/>
      <c r="H39" s="2"/>
      <c r="I39" s="2"/>
    </row>
    <row r="40" spans="1:9" ht="21">
      <c r="A40" s="2"/>
      <c r="B40" s="2"/>
      <c r="C40" s="10"/>
      <c r="D40" s="10"/>
      <c r="E40" s="10"/>
      <c r="F40" s="10"/>
      <c r="G40" s="2"/>
      <c r="H40" s="2"/>
      <c r="I40" s="2"/>
    </row>
    <row r="41" spans="1:9" ht="21">
      <c r="A41" s="2"/>
      <c r="B41" s="2"/>
      <c r="C41" s="10"/>
      <c r="D41" s="10"/>
      <c r="E41" s="10"/>
      <c r="F41" s="10"/>
      <c r="G41" s="2"/>
      <c r="H41" s="2"/>
      <c r="I41" s="2"/>
    </row>
    <row r="42" spans="1:9">
      <c r="A42" s="2"/>
      <c r="B42" s="6"/>
      <c r="C42" s="2"/>
      <c r="D42" s="2"/>
      <c r="E42" s="2"/>
      <c r="F42" s="2"/>
      <c r="G42" s="2"/>
      <c r="H42" s="2"/>
      <c r="I42" s="2"/>
    </row>
    <row r="43" spans="1:9">
      <c r="A43" s="2"/>
      <c r="B43" s="6"/>
      <c r="C43" s="2"/>
      <c r="D43" s="2"/>
      <c r="E43" s="2"/>
      <c r="F43" s="2"/>
      <c r="G43" s="2"/>
      <c r="H43" s="2"/>
      <c r="I43" s="2"/>
    </row>
    <row r="44" spans="1:9" ht="24.75" customHeight="1">
      <c r="A44" s="2"/>
      <c r="B44" s="357" t="s">
        <v>7</v>
      </c>
      <c r="C44" s="357"/>
      <c r="D44" s="357"/>
      <c r="E44" s="357"/>
      <c r="F44" s="357"/>
      <c r="G44" s="357"/>
      <c r="H44" s="2"/>
      <c r="I44" s="2"/>
    </row>
    <row r="45" spans="1:9">
      <c r="A45" s="2"/>
      <c r="B45" s="2"/>
      <c r="C45" s="2"/>
      <c r="D45" s="2"/>
      <c r="E45" s="2"/>
      <c r="F45" s="2"/>
      <c r="G45" s="2"/>
      <c r="H45" s="2"/>
      <c r="I45" s="2"/>
    </row>
    <row r="46" spans="1:9">
      <c r="A46" s="2"/>
      <c r="B46" s="2"/>
      <c r="C46" s="2"/>
      <c r="D46" s="2"/>
      <c r="E46" s="2"/>
      <c r="F46" s="2"/>
      <c r="G46" s="2"/>
      <c r="H46" s="2"/>
      <c r="I46" s="2"/>
    </row>
    <row r="47" spans="1:9">
      <c r="A47" s="2"/>
      <c r="B47" s="2"/>
      <c r="C47" s="2"/>
      <c r="D47" s="2"/>
      <c r="E47" s="2"/>
      <c r="F47" s="2"/>
      <c r="G47" s="2"/>
      <c r="H47" s="2"/>
      <c r="I47" s="2"/>
    </row>
    <row r="48" spans="1:9">
      <c r="A48" s="2"/>
      <c r="B48" s="2"/>
      <c r="C48" s="2"/>
      <c r="D48" s="2"/>
      <c r="E48" s="2"/>
      <c r="F48" s="2"/>
      <c r="G48" s="2"/>
      <c r="H48" s="2"/>
      <c r="I48" s="2"/>
    </row>
    <row r="49" spans="9:9">
      <c r="I49" s="2"/>
    </row>
  </sheetData>
  <mergeCells count="3">
    <mergeCell ref="B16:G16"/>
    <mergeCell ref="C35:F35"/>
    <mergeCell ref="B44:G4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37"/>
  <sheetViews>
    <sheetView tabSelected="1" workbookViewId="0">
      <selection activeCell="M7" sqref="M7"/>
    </sheetView>
  </sheetViews>
  <sheetFormatPr defaultRowHeight="13.5"/>
  <cols>
    <col min="1" max="1" width="5.375" style="146" customWidth="1"/>
    <col min="2" max="2" width="10.875" style="146" customWidth="1"/>
    <col min="3" max="7" width="9.625" style="146" customWidth="1"/>
    <col min="8" max="8" width="13.375" style="146" customWidth="1"/>
    <col min="9" max="9" width="4.75" style="146" customWidth="1"/>
    <col min="10" max="10" width="12.875" style="146" customWidth="1"/>
    <col min="11" max="13" width="11.625" style="146" customWidth="1"/>
    <col min="14" max="256" width="9" style="146"/>
    <col min="257" max="257" width="5.375" style="146" customWidth="1"/>
    <col min="258" max="258" width="10.875" style="146" customWidth="1"/>
    <col min="259" max="263" width="9.625" style="146" customWidth="1"/>
    <col min="264" max="264" width="13.375" style="146" customWidth="1"/>
    <col min="265" max="265" width="4.75" style="146" customWidth="1"/>
    <col min="266" max="266" width="12.875" style="146" customWidth="1"/>
    <col min="267" max="269" width="11.625" style="146" customWidth="1"/>
    <col min="270" max="512" width="9" style="146"/>
    <col min="513" max="513" width="5.375" style="146" customWidth="1"/>
    <col min="514" max="514" width="10.875" style="146" customWidth="1"/>
    <col min="515" max="519" width="9.625" style="146" customWidth="1"/>
    <col min="520" max="520" width="13.375" style="146" customWidth="1"/>
    <col min="521" max="521" width="4.75" style="146" customWidth="1"/>
    <col min="522" max="522" width="12.875" style="146" customWidth="1"/>
    <col min="523" max="525" width="11.625" style="146" customWidth="1"/>
    <col min="526" max="768" width="9" style="146"/>
    <col min="769" max="769" width="5.375" style="146" customWidth="1"/>
    <col min="770" max="770" width="10.875" style="146" customWidth="1"/>
    <col min="771" max="775" width="9.625" style="146" customWidth="1"/>
    <col min="776" max="776" width="13.375" style="146" customWidth="1"/>
    <col min="777" max="777" width="4.75" style="146" customWidth="1"/>
    <col min="778" max="778" width="12.875" style="146" customWidth="1"/>
    <col min="779" max="781" width="11.625" style="146" customWidth="1"/>
    <col min="782" max="1024" width="9" style="146"/>
    <col min="1025" max="1025" width="5.375" style="146" customWidth="1"/>
    <col min="1026" max="1026" width="10.875" style="146" customWidth="1"/>
    <col min="1027" max="1031" width="9.625" style="146" customWidth="1"/>
    <col min="1032" max="1032" width="13.375" style="146" customWidth="1"/>
    <col min="1033" max="1033" width="4.75" style="146" customWidth="1"/>
    <col min="1034" max="1034" width="12.875" style="146" customWidth="1"/>
    <col min="1035" max="1037" width="11.625" style="146" customWidth="1"/>
    <col min="1038" max="1280" width="9" style="146"/>
    <col min="1281" max="1281" width="5.375" style="146" customWidth="1"/>
    <col min="1282" max="1282" width="10.875" style="146" customWidth="1"/>
    <col min="1283" max="1287" width="9.625" style="146" customWidth="1"/>
    <col min="1288" max="1288" width="13.375" style="146" customWidth="1"/>
    <col min="1289" max="1289" width="4.75" style="146" customWidth="1"/>
    <col min="1290" max="1290" width="12.875" style="146" customWidth="1"/>
    <col min="1291" max="1293" width="11.625" style="146" customWidth="1"/>
    <col min="1294" max="1536" width="9" style="146"/>
    <col min="1537" max="1537" width="5.375" style="146" customWidth="1"/>
    <col min="1538" max="1538" width="10.875" style="146" customWidth="1"/>
    <col min="1539" max="1543" width="9.625" style="146" customWidth="1"/>
    <col min="1544" max="1544" width="13.375" style="146" customWidth="1"/>
    <col min="1545" max="1545" width="4.75" style="146" customWidth="1"/>
    <col min="1546" max="1546" width="12.875" style="146" customWidth="1"/>
    <col min="1547" max="1549" width="11.625" style="146" customWidth="1"/>
    <col min="1550" max="1792" width="9" style="146"/>
    <col min="1793" max="1793" width="5.375" style="146" customWidth="1"/>
    <col min="1794" max="1794" width="10.875" style="146" customWidth="1"/>
    <col min="1795" max="1799" width="9.625" style="146" customWidth="1"/>
    <col min="1800" max="1800" width="13.375" style="146" customWidth="1"/>
    <col min="1801" max="1801" width="4.75" style="146" customWidth="1"/>
    <col min="1802" max="1802" width="12.875" style="146" customWidth="1"/>
    <col min="1803" max="1805" width="11.625" style="146" customWidth="1"/>
    <col min="1806" max="2048" width="9" style="146"/>
    <col min="2049" max="2049" width="5.375" style="146" customWidth="1"/>
    <col min="2050" max="2050" width="10.875" style="146" customWidth="1"/>
    <col min="2051" max="2055" width="9.625" style="146" customWidth="1"/>
    <col min="2056" max="2056" width="13.375" style="146" customWidth="1"/>
    <col min="2057" max="2057" width="4.75" style="146" customWidth="1"/>
    <col min="2058" max="2058" width="12.875" style="146" customWidth="1"/>
    <col min="2059" max="2061" width="11.625" style="146" customWidth="1"/>
    <col min="2062" max="2304" width="9" style="146"/>
    <col min="2305" max="2305" width="5.375" style="146" customWidth="1"/>
    <col min="2306" max="2306" width="10.875" style="146" customWidth="1"/>
    <col min="2307" max="2311" width="9.625" style="146" customWidth="1"/>
    <col min="2312" max="2312" width="13.375" style="146" customWidth="1"/>
    <col min="2313" max="2313" width="4.75" style="146" customWidth="1"/>
    <col min="2314" max="2314" width="12.875" style="146" customWidth="1"/>
    <col min="2315" max="2317" width="11.625" style="146" customWidth="1"/>
    <col min="2318" max="2560" width="9" style="146"/>
    <col min="2561" max="2561" width="5.375" style="146" customWidth="1"/>
    <col min="2562" max="2562" width="10.875" style="146" customWidth="1"/>
    <col min="2563" max="2567" width="9.625" style="146" customWidth="1"/>
    <col min="2568" max="2568" width="13.375" style="146" customWidth="1"/>
    <col min="2569" max="2569" width="4.75" style="146" customWidth="1"/>
    <col min="2570" max="2570" width="12.875" style="146" customWidth="1"/>
    <col min="2571" max="2573" width="11.625" style="146" customWidth="1"/>
    <col min="2574" max="2816" width="9" style="146"/>
    <col min="2817" max="2817" width="5.375" style="146" customWidth="1"/>
    <col min="2818" max="2818" width="10.875" style="146" customWidth="1"/>
    <col min="2819" max="2823" width="9.625" style="146" customWidth="1"/>
    <col min="2824" max="2824" width="13.375" style="146" customWidth="1"/>
    <col min="2825" max="2825" width="4.75" style="146" customWidth="1"/>
    <col min="2826" max="2826" width="12.875" style="146" customWidth="1"/>
    <col min="2827" max="2829" width="11.625" style="146" customWidth="1"/>
    <col min="2830" max="3072" width="9" style="146"/>
    <col min="3073" max="3073" width="5.375" style="146" customWidth="1"/>
    <col min="3074" max="3074" width="10.875" style="146" customWidth="1"/>
    <col min="3075" max="3079" width="9.625" style="146" customWidth="1"/>
    <col min="3080" max="3080" width="13.375" style="146" customWidth="1"/>
    <col min="3081" max="3081" width="4.75" style="146" customWidth="1"/>
    <col min="3082" max="3082" width="12.875" style="146" customWidth="1"/>
    <col min="3083" max="3085" width="11.625" style="146" customWidth="1"/>
    <col min="3086" max="3328" width="9" style="146"/>
    <col min="3329" max="3329" width="5.375" style="146" customWidth="1"/>
    <col min="3330" max="3330" width="10.875" style="146" customWidth="1"/>
    <col min="3331" max="3335" width="9.625" style="146" customWidth="1"/>
    <col min="3336" max="3336" width="13.375" style="146" customWidth="1"/>
    <col min="3337" max="3337" width="4.75" style="146" customWidth="1"/>
    <col min="3338" max="3338" width="12.875" style="146" customWidth="1"/>
    <col min="3339" max="3341" width="11.625" style="146" customWidth="1"/>
    <col min="3342" max="3584" width="9" style="146"/>
    <col min="3585" max="3585" width="5.375" style="146" customWidth="1"/>
    <col min="3586" max="3586" width="10.875" style="146" customWidth="1"/>
    <col min="3587" max="3591" width="9.625" style="146" customWidth="1"/>
    <col min="3592" max="3592" width="13.375" style="146" customWidth="1"/>
    <col min="3593" max="3593" width="4.75" style="146" customWidth="1"/>
    <col min="3594" max="3594" width="12.875" style="146" customWidth="1"/>
    <col min="3595" max="3597" width="11.625" style="146" customWidth="1"/>
    <col min="3598" max="3840" width="9" style="146"/>
    <col min="3841" max="3841" width="5.375" style="146" customWidth="1"/>
    <col min="3842" max="3842" width="10.875" style="146" customWidth="1"/>
    <col min="3843" max="3847" width="9.625" style="146" customWidth="1"/>
    <col min="3848" max="3848" width="13.375" style="146" customWidth="1"/>
    <col min="3849" max="3849" width="4.75" style="146" customWidth="1"/>
    <col min="3850" max="3850" width="12.875" style="146" customWidth="1"/>
    <col min="3851" max="3853" width="11.625" style="146" customWidth="1"/>
    <col min="3854" max="4096" width="9" style="146"/>
    <col min="4097" max="4097" width="5.375" style="146" customWidth="1"/>
    <col min="4098" max="4098" width="10.875" style="146" customWidth="1"/>
    <col min="4099" max="4103" width="9.625" style="146" customWidth="1"/>
    <col min="4104" max="4104" width="13.375" style="146" customWidth="1"/>
    <col min="4105" max="4105" width="4.75" style="146" customWidth="1"/>
    <col min="4106" max="4106" width="12.875" style="146" customWidth="1"/>
    <col min="4107" max="4109" width="11.625" style="146" customWidth="1"/>
    <col min="4110" max="4352" width="9" style="146"/>
    <col min="4353" max="4353" width="5.375" style="146" customWidth="1"/>
    <col min="4354" max="4354" width="10.875" style="146" customWidth="1"/>
    <col min="4355" max="4359" width="9.625" style="146" customWidth="1"/>
    <col min="4360" max="4360" width="13.375" style="146" customWidth="1"/>
    <col min="4361" max="4361" width="4.75" style="146" customWidth="1"/>
    <col min="4362" max="4362" width="12.875" style="146" customWidth="1"/>
    <col min="4363" max="4365" width="11.625" style="146" customWidth="1"/>
    <col min="4366" max="4608" width="9" style="146"/>
    <col min="4609" max="4609" width="5.375" style="146" customWidth="1"/>
    <col min="4610" max="4610" width="10.875" style="146" customWidth="1"/>
    <col min="4611" max="4615" width="9.625" style="146" customWidth="1"/>
    <col min="4616" max="4616" width="13.375" style="146" customWidth="1"/>
    <col min="4617" max="4617" width="4.75" style="146" customWidth="1"/>
    <col min="4618" max="4618" width="12.875" style="146" customWidth="1"/>
    <col min="4619" max="4621" width="11.625" style="146" customWidth="1"/>
    <col min="4622" max="4864" width="9" style="146"/>
    <col min="4865" max="4865" width="5.375" style="146" customWidth="1"/>
    <col min="4866" max="4866" width="10.875" style="146" customWidth="1"/>
    <col min="4867" max="4871" width="9.625" style="146" customWidth="1"/>
    <col min="4872" max="4872" width="13.375" style="146" customWidth="1"/>
    <col min="4873" max="4873" width="4.75" style="146" customWidth="1"/>
    <col min="4874" max="4874" width="12.875" style="146" customWidth="1"/>
    <col min="4875" max="4877" width="11.625" style="146" customWidth="1"/>
    <col min="4878" max="5120" width="9" style="146"/>
    <col min="5121" max="5121" width="5.375" style="146" customWidth="1"/>
    <col min="5122" max="5122" width="10.875" style="146" customWidth="1"/>
    <col min="5123" max="5127" width="9.625" style="146" customWidth="1"/>
    <col min="5128" max="5128" width="13.375" style="146" customWidth="1"/>
    <col min="5129" max="5129" width="4.75" style="146" customWidth="1"/>
    <col min="5130" max="5130" width="12.875" style="146" customWidth="1"/>
    <col min="5131" max="5133" width="11.625" style="146" customWidth="1"/>
    <col min="5134" max="5376" width="9" style="146"/>
    <col min="5377" max="5377" width="5.375" style="146" customWidth="1"/>
    <col min="5378" max="5378" width="10.875" style="146" customWidth="1"/>
    <col min="5379" max="5383" width="9.625" style="146" customWidth="1"/>
    <col min="5384" max="5384" width="13.375" style="146" customWidth="1"/>
    <col min="5385" max="5385" width="4.75" style="146" customWidth="1"/>
    <col min="5386" max="5386" width="12.875" style="146" customWidth="1"/>
    <col min="5387" max="5389" width="11.625" style="146" customWidth="1"/>
    <col min="5390" max="5632" width="9" style="146"/>
    <col min="5633" max="5633" width="5.375" style="146" customWidth="1"/>
    <col min="5634" max="5634" width="10.875" style="146" customWidth="1"/>
    <col min="5635" max="5639" width="9.625" style="146" customWidth="1"/>
    <col min="5640" max="5640" width="13.375" style="146" customWidth="1"/>
    <col min="5641" max="5641" width="4.75" style="146" customWidth="1"/>
    <col min="5642" max="5642" width="12.875" style="146" customWidth="1"/>
    <col min="5643" max="5645" width="11.625" style="146" customWidth="1"/>
    <col min="5646" max="5888" width="9" style="146"/>
    <col min="5889" max="5889" width="5.375" style="146" customWidth="1"/>
    <col min="5890" max="5890" width="10.875" style="146" customWidth="1"/>
    <col min="5891" max="5895" width="9.625" style="146" customWidth="1"/>
    <col min="5896" max="5896" width="13.375" style="146" customWidth="1"/>
    <col min="5897" max="5897" width="4.75" style="146" customWidth="1"/>
    <col min="5898" max="5898" width="12.875" style="146" customWidth="1"/>
    <col min="5899" max="5901" width="11.625" style="146" customWidth="1"/>
    <col min="5902" max="6144" width="9" style="146"/>
    <col min="6145" max="6145" width="5.375" style="146" customWidth="1"/>
    <col min="6146" max="6146" width="10.875" style="146" customWidth="1"/>
    <col min="6147" max="6151" width="9.625" style="146" customWidth="1"/>
    <col min="6152" max="6152" width="13.375" style="146" customWidth="1"/>
    <col min="6153" max="6153" width="4.75" style="146" customWidth="1"/>
    <col min="6154" max="6154" width="12.875" style="146" customWidth="1"/>
    <col min="6155" max="6157" width="11.625" style="146" customWidth="1"/>
    <col min="6158" max="6400" width="9" style="146"/>
    <col min="6401" max="6401" width="5.375" style="146" customWidth="1"/>
    <col min="6402" max="6402" width="10.875" style="146" customWidth="1"/>
    <col min="6403" max="6407" width="9.625" style="146" customWidth="1"/>
    <col min="6408" max="6408" width="13.375" style="146" customWidth="1"/>
    <col min="6409" max="6409" width="4.75" style="146" customWidth="1"/>
    <col min="6410" max="6410" width="12.875" style="146" customWidth="1"/>
    <col min="6411" max="6413" width="11.625" style="146" customWidth="1"/>
    <col min="6414" max="6656" width="9" style="146"/>
    <col min="6657" max="6657" width="5.375" style="146" customWidth="1"/>
    <col min="6658" max="6658" width="10.875" style="146" customWidth="1"/>
    <col min="6659" max="6663" width="9.625" style="146" customWidth="1"/>
    <col min="6664" max="6664" width="13.375" style="146" customWidth="1"/>
    <col min="6665" max="6665" width="4.75" style="146" customWidth="1"/>
    <col min="6666" max="6666" width="12.875" style="146" customWidth="1"/>
    <col min="6667" max="6669" width="11.625" style="146" customWidth="1"/>
    <col min="6670" max="6912" width="9" style="146"/>
    <col min="6913" max="6913" width="5.375" style="146" customWidth="1"/>
    <col min="6914" max="6914" width="10.875" style="146" customWidth="1"/>
    <col min="6915" max="6919" width="9.625" style="146" customWidth="1"/>
    <col min="6920" max="6920" width="13.375" style="146" customWidth="1"/>
    <col min="6921" max="6921" width="4.75" style="146" customWidth="1"/>
    <col min="6922" max="6922" width="12.875" style="146" customWidth="1"/>
    <col min="6923" max="6925" width="11.625" style="146" customWidth="1"/>
    <col min="6926" max="7168" width="9" style="146"/>
    <col min="7169" max="7169" width="5.375" style="146" customWidth="1"/>
    <col min="7170" max="7170" width="10.875" style="146" customWidth="1"/>
    <col min="7171" max="7175" width="9.625" style="146" customWidth="1"/>
    <col min="7176" max="7176" width="13.375" style="146" customWidth="1"/>
    <col min="7177" max="7177" width="4.75" style="146" customWidth="1"/>
    <col min="7178" max="7178" width="12.875" style="146" customWidth="1"/>
    <col min="7179" max="7181" width="11.625" style="146" customWidth="1"/>
    <col min="7182" max="7424" width="9" style="146"/>
    <col min="7425" max="7425" width="5.375" style="146" customWidth="1"/>
    <col min="7426" max="7426" width="10.875" style="146" customWidth="1"/>
    <col min="7427" max="7431" width="9.625" style="146" customWidth="1"/>
    <col min="7432" max="7432" width="13.375" style="146" customWidth="1"/>
    <col min="7433" max="7433" width="4.75" style="146" customWidth="1"/>
    <col min="7434" max="7434" width="12.875" style="146" customWidth="1"/>
    <col min="7435" max="7437" width="11.625" style="146" customWidth="1"/>
    <col min="7438" max="7680" width="9" style="146"/>
    <col min="7681" max="7681" width="5.375" style="146" customWidth="1"/>
    <col min="7682" max="7682" width="10.875" style="146" customWidth="1"/>
    <col min="7683" max="7687" width="9.625" style="146" customWidth="1"/>
    <col min="7688" max="7688" width="13.375" style="146" customWidth="1"/>
    <col min="7689" max="7689" width="4.75" style="146" customWidth="1"/>
    <col min="7690" max="7690" width="12.875" style="146" customWidth="1"/>
    <col min="7691" max="7693" width="11.625" style="146" customWidth="1"/>
    <col min="7694" max="7936" width="9" style="146"/>
    <col min="7937" max="7937" width="5.375" style="146" customWidth="1"/>
    <col min="7938" max="7938" width="10.875" style="146" customWidth="1"/>
    <col min="7939" max="7943" width="9.625" style="146" customWidth="1"/>
    <col min="7944" max="7944" width="13.375" style="146" customWidth="1"/>
    <col min="7945" max="7945" width="4.75" style="146" customWidth="1"/>
    <col min="7946" max="7946" width="12.875" style="146" customWidth="1"/>
    <col min="7947" max="7949" width="11.625" style="146" customWidth="1"/>
    <col min="7950" max="8192" width="9" style="146"/>
    <col min="8193" max="8193" width="5.375" style="146" customWidth="1"/>
    <col min="8194" max="8194" width="10.875" style="146" customWidth="1"/>
    <col min="8195" max="8199" width="9.625" style="146" customWidth="1"/>
    <col min="8200" max="8200" width="13.375" style="146" customWidth="1"/>
    <col min="8201" max="8201" width="4.75" style="146" customWidth="1"/>
    <col min="8202" max="8202" width="12.875" style="146" customWidth="1"/>
    <col min="8203" max="8205" width="11.625" style="146" customWidth="1"/>
    <col min="8206" max="8448" width="9" style="146"/>
    <col min="8449" max="8449" width="5.375" style="146" customWidth="1"/>
    <col min="8450" max="8450" width="10.875" style="146" customWidth="1"/>
    <col min="8451" max="8455" width="9.625" style="146" customWidth="1"/>
    <col min="8456" max="8456" width="13.375" style="146" customWidth="1"/>
    <col min="8457" max="8457" width="4.75" style="146" customWidth="1"/>
    <col min="8458" max="8458" width="12.875" style="146" customWidth="1"/>
    <col min="8459" max="8461" width="11.625" style="146" customWidth="1"/>
    <col min="8462" max="8704" width="9" style="146"/>
    <col min="8705" max="8705" width="5.375" style="146" customWidth="1"/>
    <col min="8706" max="8706" width="10.875" style="146" customWidth="1"/>
    <col min="8707" max="8711" width="9.625" style="146" customWidth="1"/>
    <col min="8712" max="8712" width="13.375" style="146" customWidth="1"/>
    <col min="8713" max="8713" width="4.75" style="146" customWidth="1"/>
    <col min="8714" max="8714" width="12.875" style="146" customWidth="1"/>
    <col min="8715" max="8717" width="11.625" style="146" customWidth="1"/>
    <col min="8718" max="8960" width="9" style="146"/>
    <col min="8961" max="8961" width="5.375" style="146" customWidth="1"/>
    <col min="8962" max="8962" width="10.875" style="146" customWidth="1"/>
    <col min="8963" max="8967" width="9.625" style="146" customWidth="1"/>
    <col min="8968" max="8968" width="13.375" style="146" customWidth="1"/>
    <col min="8969" max="8969" width="4.75" style="146" customWidth="1"/>
    <col min="8970" max="8970" width="12.875" style="146" customWidth="1"/>
    <col min="8971" max="8973" width="11.625" style="146" customWidth="1"/>
    <col min="8974" max="9216" width="9" style="146"/>
    <col min="9217" max="9217" width="5.375" style="146" customWidth="1"/>
    <col min="9218" max="9218" width="10.875" style="146" customWidth="1"/>
    <col min="9219" max="9223" width="9.625" style="146" customWidth="1"/>
    <col min="9224" max="9224" width="13.375" style="146" customWidth="1"/>
    <col min="9225" max="9225" width="4.75" style="146" customWidth="1"/>
    <col min="9226" max="9226" width="12.875" style="146" customWidth="1"/>
    <col min="9227" max="9229" width="11.625" style="146" customWidth="1"/>
    <col min="9230" max="9472" width="9" style="146"/>
    <col min="9473" max="9473" width="5.375" style="146" customWidth="1"/>
    <col min="9474" max="9474" width="10.875" style="146" customWidth="1"/>
    <col min="9475" max="9479" width="9.625" style="146" customWidth="1"/>
    <col min="9480" max="9480" width="13.375" style="146" customWidth="1"/>
    <col min="9481" max="9481" width="4.75" style="146" customWidth="1"/>
    <col min="9482" max="9482" width="12.875" style="146" customWidth="1"/>
    <col min="9483" max="9485" width="11.625" style="146" customWidth="1"/>
    <col min="9486" max="9728" width="9" style="146"/>
    <col min="9729" max="9729" width="5.375" style="146" customWidth="1"/>
    <col min="9730" max="9730" width="10.875" style="146" customWidth="1"/>
    <col min="9731" max="9735" width="9.625" style="146" customWidth="1"/>
    <col min="9736" max="9736" width="13.375" style="146" customWidth="1"/>
    <col min="9737" max="9737" width="4.75" style="146" customWidth="1"/>
    <col min="9738" max="9738" width="12.875" style="146" customWidth="1"/>
    <col min="9739" max="9741" width="11.625" style="146" customWidth="1"/>
    <col min="9742" max="9984" width="9" style="146"/>
    <col min="9985" max="9985" width="5.375" style="146" customWidth="1"/>
    <col min="9986" max="9986" width="10.875" style="146" customWidth="1"/>
    <col min="9987" max="9991" width="9.625" style="146" customWidth="1"/>
    <col min="9992" max="9992" width="13.375" style="146" customWidth="1"/>
    <col min="9993" max="9993" width="4.75" style="146" customWidth="1"/>
    <col min="9994" max="9994" width="12.875" style="146" customWidth="1"/>
    <col min="9995" max="9997" width="11.625" style="146" customWidth="1"/>
    <col min="9998" max="10240" width="9" style="146"/>
    <col min="10241" max="10241" width="5.375" style="146" customWidth="1"/>
    <col min="10242" max="10242" width="10.875" style="146" customWidth="1"/>
    <col min="10243" max="10247" width="9.625" style="146" customWidth="1"/>
    <col min="10248" max="10248" width="13.375" style="146" customWidth="1"/>
    <col min="10249" max="10249" width="4.75" style="146" customWidth="1"/>
    <col min="10250" max="10250" width="12.875" style="146" customWidth="1"/>
    <col min="10251" max="10253" width="11.625" style="146" customWidth="1"/>
    <col min="10254" max="10496" width="9" style="146"/>
    <col min="10497" max="10497" width="5.375" style="146" customWidth="1"/>
    <col min="10498" max="10498" width="10.875" style="146" customWidth="1"/>
    <col min="10499" max="10503" width="9.625" style="146" customWidth="1"/>
    <col min="10504" max="10504" width="13.375" style="146" customWidth="1"/>
    <col min="10505" max="10505" width="4.75" style="146" customWidth="1"/>
    <col min="10506" max="10506" width="12.875" style="146" customWidth="1"/>
    <col min="10507" max="10509" width="11.625" style="146" customWidth="1"/>
    <col min="10510" max="10752" width="9" style="146"/>
    <col min="10753" max="10753" width="5.375" style="146" customWidth="1"/>
    <col min="10754" max="10754" width="10.875" style="146" customWidth="1"/>
    <col min="10755" max="10759" width="9.625" style="146" customWidth="1"/>
    <col min="10760" max="10760" width="13.375" style="146" customWidth="1"/>
    <col min="10761" max="10761" width="4.75" style="146" customWidth="1"/>
    <col min="10762" max="10762" width="12.875" style="146" customWidth="1"/>
    <col min="10763" max="10765" width="11.625" style="146" customWidth="1"/>
    <col min="10766" max="11008" width="9" style="146"/>
    <col min="11009" max="11009" width="5.375" style="146" customWidth="1"/>
    <col min="11010" max="11010" width="10.875" style="146" customWidth="1"/>
    <col min="11011" max="11015" width="9.625" style="146" customWidth="1"/>
    <col min="11016" max="11016" width="13.375" style="146" customWidth="1"/>
    <col min="11017" max="11017" width="4.75" style="146" customWidth="1"/>
    <col min="11018" max="11018" width="12.875" style="146" customWidth="1"/>
    <col min="11019" max="11021" width="11.625" style="146" customWidth="1"/>
    <col min="11022" max="11264" width="9" style="146"/>
    <col min="11265" max="11265" width="5.375" style="146" customWidth="1"/>
    <col min="11266" max="11266" width="10.875" style="146" customWidth="1"/>
    <col min="11267" max="11271" width="9.625" style="146" customWidth="1"/>
    <col min="11272" max="11272" width="13.375" style="146" customWidth="1"/>
    <col min="11273" max="11273" width="4.75" style="146" customWidth="1"/>
    <col min="11274" max="11274" width="12.875" style="146" customWidth="1"/>
    <col min="11275" max="11277" width="11.625" style="146" customWidth="1"/>
    <col min="11278" max="11520" width="9" style="146"/>
    <col min="11521" max="11521" width="5.375" style="146" customWidth="1"/>
    <col min="11522" max="11522" width="10.875" style="146" customWidth="1"/>
    <col min="11523" max="11527" width="9.625" style="146" customWidth="1"/>
    <col min="11528" max="11528" width="13.375" style="146" customWidth="1"/>
    <col min="11529" max="11529" width="4.75" style="146" customWidth="1"/>
    <col min="11530" max="11530" width="12.875" style="146" customWidth="1"/>
    <col min="11531" max="11533" width="11.625" style="146" customWidth="1"/>
    <col min="11534" max="11776" width="9" style="146"/>
    <col min="11777" max="11777" width="5.375" style="146" customWidth="1"/>
    <col min="11778" max="11778" width="10.875" style="146" customWidth="1"/>
    <col min="11779" max="11783" width="9.625" style="146" customWidth="1"/>
    <col min="11784" max="11784" width="13.375" style="146" customWidth="1"/>
    <col min="11785" max="11785" width="4.75" style="146" customWidth="1"/>
    <col min="11786" max="11786" width="12.875" style="146" customWidth="1"/>
    <col min="11787" max="11789" width="11.625" style="146" customWidth="1"/>
    <col min="11790" max="12032" width="9" style="146"/>
    <col min="12033" max="12033" width="5.375" style="146" customWidth="1"/>
    <col min="12034" max="12034" width="10.875" style="146" customWidth="1"/>
    <col min="12035" max="12039" width="9.625" style="146" customWidth="1"/>
    <col min="12040" max="12040" width="13.375" style="146" customWidth="1"/>
    <col min="12041" max="12041" width="4.75" style="146" customWidth="1"/>
    <col min="12042" max="12042" width="12.875" style="146" customWidth="1"/>
    <col min="12043" max="12045" width="11.625" style="146" customWidth="1"/>
    <col min="12046" max="12288" width="9" style="146"/>
    <col min="12289" max="12289" width="5.375" style="146" customWidth="1"/>
    <col min="12290" max="12290" width="10.875" style="146" customWidth="1"/>
    <col min="12291" max="12295" width="9.625" style="146" customWidth="1"/>
    <col min="12296" max="12296" width="13.375" style="146" customWidth="1"/>
    <col min="12297" max="12297" width="4.75" style="146" customWidth="1"/>
    <col min="12298" max="12298" width="12.875" style="146" customWidth="1"/>
    <col min="12299" max="12301" width="11.625" style="146" customWidth="1"/>
    <col min="12302" max="12544" width="9" style="146"/>
    <col min="12545" max="12545" width="5.375" style="146" customWidth="1"/>
    <col min="12546" max="12546" width="10.875" style="146" customWidth="1"/>
    <col min="12547" max="12551" width="9.625" style="146" customWidth="1"/>
    <col min="12552" max="12552" width="13.375" style="146" customWidth="1"/>
    <col min="12553" max="12553" width="4.75" style="146" customWidth="1"/>
    <col min="12554" max="12554" width="12.875" style="146" customWidth="1"/>
    <col min="12555" max="12557" width="11.625" style="146" customWidth="1"/>
    <col min="12558" max="12800" width="9" style="146"/>
    <col min="12801" max="12801" width="5.375" style="146" customWidth="1"/>
    <col min="12802" max="12802" width="10.875" style="146" customWidth="1"/>
    <col min="12803" max="12807" width="9.625" style="146" customWidth="1"/>
    <col min="12808" max="12808" width="13.375" style="146" customWidth="1"/>
    <col min="12809" max="12809" width="4.75" style="146" customWidth="1"/>
    <col min="12810" max="12810" width="12.875" style="146" customWidth="1"/>
    <col min="12811" max="12813" width="11.625" style="146" customWidth="1"/>
    <col min="12814" max="13056" width="9" style="146"/>
    <col min="13057" max="13057" width="5.375" style="146" customWidth="1"/>
    <col min="13058" max="13058" width="10.875" style="146" customWidth="1"/>
    <col min="13059" max="13063" width="9.625" style="146" customWidth="1"/>
    <col min="13064" max="13064" width="13.375" style="146" customWidth="1"/>
    <col min="13065" max="13065" width="4.75" style="146" customWidth="1"/>
    <col min="13066" max="13066" width="12.875" style="146" customWidth="1"/>
    <col min="13067" max="13069" width="11.625" style="146" customWidth="1"/>
    <col min="13070" max="13312" width="9" style="146"/>
    <col min="13313" max="13313" width="5.375" style="146" customWidth="1"/>
    <col min="13314" max="13314" width="10.875" style="146" customWidth="1"/>
    <col min="13315" max="13319" width="9.625" style="146" customWidth="1"/>
    <col min="13320" max="13320" width="13.375" style="146" customWidth="1"/>
    <col min="13321" max="13321" width="4.75" style="146" customWidth="1"/>
    <col min="13322" max="13322" width="12.875" style="146" customWidth="1"/>
    <col min="13323" max="13325" width="11.625" style="146" customWidth="1"/>
    <col min="13326" max="13568" width="9" style="146"/>
    <col min="13569" max="13569" width="5.375" style="146" customWidth="1"/>
    <col min="13570" max="13570" width="10.875" style="146" customWidth="1"/>
    <col min="13571" max="13575" width="9.625" style="146" customWidth="1"/>
    <col min="13576" max="13576" width="13.375" style="146" customWidth="1"/>
    <col min="13577" max="13577" width="4.75" style="146" customWidth="1"/>
    <col min="13578" max="13578" width="12.875" style="146" customWidth="1"/>
    <col min="13579" max="13581" width="11.625" style="146" customWidth="1"/>
    <col min="13582" max="13824" width="9" style="146"/>
    <col min="13825" max="13825" width="5.375" style="146" customWidth="1"/>
    <col min="13826" max="13826" width="10.875" style="146" customWidth="1"/>
    <col min="13827" max="13831" width="9.625" style="146" customWidth="1"/>
    <col min="13832" max="13832" width="13.375" style="146" customWidth="1"/>
    <col min="13833" max="13833" width="4.75" style="146" customWidth="1"/>
    <col min="13834" max="13834" width="12.875" style="146" customWidth="1"/>
    <col min="13835" max="13837" width="11.625" style="146" customWidth="1"/>
    <col min="13838" max="14080" width="9" style="146"/>
    <col min="14081" max="14081" width="5.375" style="146" customWidth="1"/>
    <col min="14082" max="14082" width="10.875" style="146" customWidth="1"/>
    <col min="14083" max="14087" width="9.625" style="146" customWidth="1"/>
    <col min="14088" max="14088" width="13.375" style="146" customWidth="1"/>
    <col min="14089" max="14089" width="4.75" style="146" customWidth="1"/>
    <col min="14090" max="14090" width="12.875" style="146" customWidth="1"/>
    <col min="14091" max="14093" width="11.625" style="146" customWidth="1"/>
    <col min="14094" max="14336" width="9" style="146"/>
    <col min="14337" max="14337" width="5.375" style="146" customWidth="1"/>
    <col min="14338" max="14338" width="10.875" style="146" customWidth="1"/>
    <col min="14339" max="14343" width="9.625" style="146" customWidth="1"/>
    <col min="14344" max="14344" width="13.375" style="146" customWidth="1"/>
    <col min="14345" max="14345" width="4.75" style="146" customWidth="1"/>
    <col min="14346" max="14346" width="12.875" style="146" customWidth="1"/>
    <col min="14347" max="14349" width="11.625" style="146" customWidth="1"/>
    <col min="14350" max="14592" width="9" style="146"/>
    <col min="14593" max="14593" width="5.375" style="146" customWidth="1"/>
    <col min="14594" max="14594" width="10.875" style="146" customWidth="1"/>
    <col min="14595" max="14599" width="9.625" style="146" customWidth="1"/>
    <col min="14600" max="14600" width="13.375" style="146" customWidth="1"/>
    <col min="14601" max="14601" width="4.75" style="146" customWidth="1"/>
    <col min="14602" max="14602" width="12.875" style="146" customWidth="1"/>
    <col min="14603" max="14605" width="11.625" style="146" customWidth="1"/>
    <col min="14606" max="14848" width="9" style="146"/>
    <col min="14849" max="14849" width="5.375" style="146" customWidth="1"/>
    <col min="14850" max="14850" width="10.875" style="146" customWidth="1"/>
    <col min="14851" max="14855" width="9.625" style="146" customWidth="1"/>
    <col min="14856" max="14856" width="13.375" style="146" customWidth="1"/>
    <col min="14857" max="14857" width="4.75" style="146" customWidth="1"/>
    <col min="14858" max="14858" width="12.875" style="146" customWidth="1"/>
    <col min="14859" max="14861" width="11.625" style="146" customWidth="1"/>
    <col min="14862" max="15104" width="9" style="146"/>
    <col min="15105" max="15105" width="5.375" style="146" customWidth="1"/>
    <col min="15106" max="15106" width="10.875" style="146" customWidth="1"/>
    <col min="15107" max="15111" width="9.625" style="146" customWidth="1"/>
    <col min="15112" max="15112" width="13.375" style="146" customWidth="1"/>
    <col min="15113" max="15113" width="4.75" style="146" customWidth="1"/>
    <col min="15114" max="15114" width="12.875" style="146" customWidth="1"/>
    <col min="15115" max="15117" width="11.625" style="146" customWidth="1"/>
    <col min="15118" max="15360" width="9" style="146"/>
    <col min="15361" max="15361" width="5.375" style="146" customWidth="1"/>
    <col min="15362" max="15362" width="10.875" style="146" customWidth="1"/>
    <col min="15363" max="15367" width="9.625" style="146" customWidth="1"/>
    <col min="15368" max="15368" width="13.375" style="146" customWidth="1"/>
    <col min="15369" max="15369" width="4.75" style="146" customWidth="1"/>
    <col min="15370" max="15370" width="12.875" style="146" customWidth="1"/>
    <col min="15371" max="15373" width="11.625" style="146" customWidth="1"/>
    <col min="15374" max="15616" width="9" style="146"/>
    <col min="15617" max="15617" width="5.375" style="146" customWidth="1"/>
    <col min="15618" max="15618" width="10.875" style="146" customWidth="1"/>
    <col min="15619" max="15623" width="9.625" style="146" customWidth="1"/>
    <col min="15624" max="15624" width="13.375" style="146" customWidth="1"/>
    <col min="15625" max="15625" width="4.75" style="146" customWidth="1"/>
    <col min="15626" max="15626" width="12.875" style="146" customWidth="1"/>
    <col min="15627" max="15629" width="11.625" style="146" customWidth="1"/>
    <col min="15630" max="15872" width="9" style="146"/>
    <col min="15873" max="15873" width="5.375" style="146" customWidth="1"/>
    <col min="15874" max="15874" width="10.875" style="146" customWidth="1"/>
    <col min="15875" max="15879" width="9.625" style="146" customWidth="1"/>
    <col min="15880" max="15880" width="13.375" style="146" customWidth="1"/>
    <col min="15881" max="15881" width="4.75" style="146" customWidth="1"/>
    <col min="15882" max="15882" width="12.875" style="146" customWidth="1"/>
    <col min="15883" max="15885" width="11.625" style="146" customWidth="1"/>
    <col min="15886" max="16128" width="9" style="146"/>
    <col min="16129" max="16129" width="5.375" style="146" customWidth="1"/>
    <col min="16130" max="16130" width="10.875" style="146" customWidth="1"/>
    <col min="16131" max="16135" width="9.625" style="146" customWidth="1"/>
    <col min="16136" max="16136" width="13.375" style="146" customWidth="1"/>
    <col min="16137" max="16137" width="4.75" style="146" customWidth="1"/>
    <col min="16138" max="16138" width="12.875" style="146" customWidth="1"/>
    <col min="16139" max="16141" width="11.625" style="146" customWidth="1"/>
    <col min="16142" max="16384" width="9" style="146"/>
  </cols>
  <sheetData>
    <row r="1" spans="1:16">
      <c r="A1" s="145"/>
      <c r="B1" s="145"/>
      <c r="C1" s="145"/>
      <c r="D1" s="145"/>
      <c r="E1" s="145"/>
      <c r="F1" s="145"/>
      <c r="G1" s="145"/>
      <c r="H1" s="145"/>
    </row>
    <row r="2" spans="1:16" ht="15.6" customHeight="1">
      <c r="A2" s="145"/>
      <c r="B2" s="145"/>
      <c r="C2" s="145"/>
      <c r="D2" s="145"/>
      <c r="E2" s="145"/>
      <c r="F2" s="145"/>
      <c r="G2" s="358" t="s">
        <v>329</v>
      </c>
      <c r="H2" s="359"/>
    </row>
    <row r="3" spans="1:16" ht="18.75" customHeight="1">
      <c r="A3" s="145"/>
      <c r="B3" s="360" t="s">
        <v>143</v>
      </c>
      <c r="C3" s="361"/>
      <c r="D3" s="361"/>
      <c r="E3" s="361"/>
      <c r="F3" s="361"/>
      <c r="G3" s="361"/>
      <c r="H3" s="361"/>
    </row>
    <row r="4" spans="1:16" ht="21.75" customHeight="1">
      <c r="A4" s="145"/>
      <c r="B4" s="361" t="s">
        <v>185</v>
      </c>
      <c r="C4" s="361"/>
      <c r="D4" s="361"/>
      <c r="E4" s="361"/>
      <c r="F4" s="361"/>
      <c r="G4" s="361"/>
      <c r="H4" s="361"/>
    </row>
    <row r="5" spans="1:16" ht="15.6" customHeight="1">
      <c r="A5" s="145"/>
      <c r="B5" s="147"/>
      <c r="C5" s="147"/>
      <c r="D5" s="147"/>
      <c r="E5" s="147"/>
      <c r="F5" s="147"/>
      <c r="G5" s="147"/>
      <c r="H5" s="147"/>
    </row>
    <row r="6" spans="1:16" ht="15.6" customHeight="1">
      <c r="A6" s="145"/>
      <c r="B6" s="145"/>
      <c r="C6" s="145"/>
      <c r="D6" s="145"/>
      <c r="E6" s="145"/>
      <c r="F6" s="145"/>
      <c r="G6" s="145"/>
      <c r="H6" s="145"/>
    </row>
    <row r="7" spans="1:16" ht="15.6" customHeight="1">
      <c r="A7" s="168"/>
      <c r="B7" s="168"/>
      <c r="C7" s="168"/>
      <c r="D7" s="168"/>
      <c r="E7" s="168"/>
      <c r="F7" s="168"/>
      <c r="G7" s="168"/>
      <c r="H7" s="168"/>
    </row>
    <row r="8" spans="1:16" ht="20.100000000000001" customHeight="1">
      <c r="A8" s="169" t="s">
        <v>144</v>
      </c>
      <c r="B8" s="167" t="s">
        <v>159</v>
      </c>
      <c r="C8" s="167"/>
      <c r="D8" s="167"/>
      <c r="E8" s="167"/>
      <c r="F8" s="167"/>
      <c r="G8" s="167"/>
      <c r="H8" s="167"/>
      <c r="P8" s="150"/>
    </row>
    <row r="9" spans="1:16" ht="20.100000000000001" customHeight="1">
      <c r="A9" s="168"/>
      <c r="B9" s="167" t="s">
        <v>330</v>
      </c>
      <c r="C9" s="167"/>
      <c r="D9" s="167"/>
      <c r="E9" s="167"/>
      <c r="F9" s="167"/>
      <c r="G9" s="167"/>
      <c r="H9" s="167"/>
      <c r="P9" s="150"/>
    </row>
    <row r="10" spans="1:16" ht="20.100000000000001" customHeight="1">
      <c r="A10" s="168"/>
      <c r="B10" s="166" t="s">
        <v>331</v>
      </c>
      <c r="C10" s="166"/>
      <c r="D10" s="166"/>
      <c r="E10" s="166"/>
      <c r="F10" s="166"/>
      <c r="G10" s="166"/>
      <c r="H10" s="166"/>
      <c r="I10" s="150"/>
      <c r="P10" s="150"/>
    </row>
    <row r="11" spans="1:16" ht="20.100000000000001" customHeight="1">
      <c r="A11" s="168"/>
      <c r="B11" s="167" t="s">
        <v>333</v>
      </c>
      <c r="C11" s="167"/>
      <c r="D11" s="167"/>
      <c r="E11" s="167"/>
      <c r="F11" s="167"/>
      <c r="G11" s="167"/>
      <c r="H11" s="167"/>
      <c r="I11" s="150"/>
      <c r="P11" s="150"/>
    </row>
    <row r="12" spans="1:16" ht="20.100000000000001" customHeight="1">
      <c r="A12" s="168"/>
      <c r="B12" s="167" t="s">
        <v>332</v>
      </c>
      <c r="C12" s="167"/>
      <c r="D12" s="167"/>
      <c r="E12" s="167"/>
      <c r="F12" s="167"/>
      <c r="G12" s="167"/>
      <c r="H12" s="167"/>
      <c r="I12" s="150"/>
    </row>
    <row r="13" spans="1:16" ht="20.100000000000001" customHeight="1">
      <c r="A13" s="168"/>
      <c r="B13" s="167" t="s">
        <v>334</v>
      </c>
      <c r="C13" s="167"/>
      <c r="D13" s="167"/>
      <c r="E13" s="167"/>
      <c r="F13" s="167"/>
      <c r="G13" s="167"/>
      <c r="H13" s="166"/>
      <c r="I13" s="150"/>
    </row>
    <row r="14" spans="1:16" ht="20.100000000000001" customHeight="1">
      <c r="A14" s="168"/>
      <c r="B14" s="167" t="s">
        <v>335</v>
      </c>
      <c r="C14" s="167"/>
      <c r="D14" s="167"/>
      <c r="E14" s="167"/>
      <c r="F14" s="167"/>
      <c r="G14" s="167"/>
      <c r="H14" s="166"/>
      <c r="I14" s="150"/>
    </row>
    <row r="15" spans="1:16" ht="20.100000000000001" customHeight="1">
      <c r="A15" s="168"/>
      <c r="B15" s="167" t="s">
        <v>336</v>
      </c>
      <c r="C15" s="167"/>
      <c r="D15" s="167"/>
      <c r="E15" s="167"/>
      <c r="F15" s="167"/>
      <c r="G15" s="167"/>
      <c r="H15" s="166"/>
      <c r="I15" s="150"/>
      <c r="J15" s="150"/>
      <c r="K15" s="150"/>
      <c r="L15" s="150"/>
      <c r="M15" s="150"/>
      <c r="N15" s="150"/>
      <c r="O15" s="150"/>
    </row>
    <row r="16" spans="1:16" ht="20.100000000000001" customHeight="1">
      <c r="A16" s="168"/>
      <c r="B16" s="167"/>
      <c r="C16" s="167"/>
      <c r="D16" s="167"/>
      <c r="E16" s="167"/>
      <c r="F16" s="167"/>
      <c r="G16" s="167"/>
      <c r="H16" s="167"/>
      <c r="I16" s="150"/>
      <c r="J16" s="150"/>
      <c r="K16" s="150"/>
      <c r="L16" s="150"/>
      <c r="M16" s="150"/>
      <c r="N16" s="150"/>
      <c r="O16" s="150"/>
    </row>
    <row r="17" spans="1:15" ht="20.100000000000001" customHeight="1">
      <c r="A17" s="168"/>
      <c r="B17" s="167"/>
      <c r="C17" s="167"/>
      <c r="D17" s="167"/>
      <c r="E17" s="167"/>
      <c r="F17" s="167"/>
      <c r="G17" s="167"/>
      <c r="H17" s="167"/>
      <c r="I17" s="150"/>
      <c r="J17" s="150"/>
      <c r="K17" s="150"/>
      <c r="L17" s="150"/>
      <c r="M17" s="150"/>
      <c r="N17" s="150"/>
      <c r="O17" s="150"/>
    </row>
    <row r="18" spans="1:15" ht="20.100000000000001" customHeight="1">
      <c r="A18" s="168"/>
      <c r="B18" s="167"/>
      <c r="C18" s="167"/>
      <c r="D18" s="167"/>
      <c r="E18" s="167"/>
      <c r="F18" s="167"/>
      <c r="G18" s="167"/>
      <c r="H18" s="167"/>
      <c r="I18" s="150"/>
      <c r="J18" s="150"/>
      <c r="K18" s="150"/>
      <c r="L18" s="150"/>
      <c r="M18" s="150"/>
      <c r="N18" s="150"/>
      <c r="O18" s="150"/>
    </row>
    <row r="19" spans="1:15" ht="20.100000000000001" customHeight="1">
      <c r="A19" s="169" t="s">
        <v>145</v>
      </c>
      <c r="B19" s="166" t="s">
        <v>337</v>
      </c>
      <c r="C19" s="166"/>
      <c r="D19" s="166"/>
      <c r="E19" s="166"/>
      <c r="F19" s="166"/>
      <c r="G19" s="166"/>
      <c r="H19" s="166"/>
    </row>
    <row r="20" spans="1:15" ht="20.100000000000001" customHeight="1">
      <c r="A20" s="169"/>
      <c r="B20" s="166" t="s">
        <v>338</v>
      </c>
      <c r="C20" s="166"/>
      <c r="D20" s="166"/>
      <c r="E20" s="166"/>
      <c r="F20" s="166"/>
      <c r="G20" s="166"/>
      <c r="H20" s="166"/>
    </row>
    <row r="21" spans="1:15" ht="20.100000000000001" customHeight="1">
      <c r="A21" s="169"/>
      <c r="B21" s="166" t="s">
        <v>339</v>
      </c>
      <c r="C21" s="166"/>
      <c r="D21" s="166"/>
      <c r="E21" s="166"/>
      <c r="F21" s="166"/>
      <c r="G21" s="166"/>
      <c r="H21" s="166"/>
    </row>
    <row r="22" spans="1:15" ht="20.100000000000001" customHeight="1">
      <c r="A22" s="169"/>
      <c r="B22" s="166" t="s">
        <v>340</v>
      </c>
      <c r="C22" s="166"/>
      <c r="D22" s="166"/>
      <c r="E22" s="166"/>
      <c r="F22" s="166"/>
      <c r="G22" s="166"/>
      <c r="H22" s="166"/>
    </row>
    <row r="23" spans="1:15" ht="20.100000000000001" customHeight="1">
      <c r="A23" s="169"/>
      <c r="B23" s="166" t="s">
        <v>341</v>
      </c>
      <c r="C23" s="166"/>
      <c r="D23" s="166"/>
      <c r="E23" s="166"/>
      <c r="F23" s="166"/>
      <c r="G23" s="166"/>
      <c r="H23" s="166"/>
    </row>
    <row r="24" spans="1:15" ht="20.100000000000001" customHeight="1">
      <c r="A24" s="169"/>
      <c r="B24" s="166" t="s">
        <v>342</v>
      </c>
      <c r="C24" s="166"/>
      <c r="D24" s="166"/>
      <c r="E24" s="166"/>
      <c r="F24" s="166"/>
      <c r="G24" s="166"/>
      <c r="H24" s="166"/>
    </row>
    <row r="25" spans="1:15" ht="20.100000000000001" customHeight="1">
      <c r="A25" s="169"/>
      <c r="B25" s="166" t="s">
        <v>343</v>
      </c>
      <c r="C25" s="166"/>
      <c r="D25" s="166"/>
      <c r="E25" s="166"/>
      <c r="F25" s="166"/>
      <c r="G25" s="166"/>
      <c r="H25" s="166"/>
    </row>
    <row r="26" spans="1:15" ht="20.100000000000001" customHeight="1">
      <c r="A26" s="169"/>
      <c r="B26" s="167"/>
      <c r="C26" s="167"/>
      <c r="D26" s="167"/>
      <c r="E26" s="167"/>
      <c r="F26" s="167"/>
      <c r="G26" s="167"/>
      <c r="H26" s="166"/>
    </row>
    <row r="27" spans="1:15" ht="20.100000000000001" customHeight="1">
      <c r="A27" s="166"/>
      <c r="B27" s="166"/>
      <c r="C27" s="166"/>
      <c r="D27" s="166"/>
      <c r="E27" s="166"/>
      <c r="F27" s="166"/>
      <c r="G27" s="166"/>
      <c r="H27" s="166"/>
      <c r="J27" s="150"/>
      <c r="K27" s="150"/>
      <c r="L27" s="150"/>
      <c r="M27" s="150"/>
      <c r="N27" s="150"/>
      <c r="O27" s="150"/>
    </row>
    <row r="28" spans="1:15" ht="20.100000000000001" customHeight="1">
      <c r="A28" s="167"/>
      <c r="B28" s="166"/>
      <c r="C28" s="166"/>
      <c r="D28" s="166"/>
      <c r="E28" s="166"/>
      <c r="F28" s="166"/>
      <c r="G28" s="166"/>
      <c r="H28" s="166"/>
      <c r="J28" s="150"/>
      <c r="K28" s="150"/>
      <c r="L28" s="150"/>
      <c r="M28" s="150"/>
      <c r="N28" s="150"/>
      <c r="O28" s="150"/>
    </row>
    <row r="29" spans="1:15" ht="20.100000000000001" customHeight="1">
      <c r="A29" s="169" t="s">
        <v>146</v>
      </c>
      <c r="B29" s="167" t="s">
        <v>348</v>
      </c>
      <c r="C29" s="167"/>
      <c r="D29" s="167"/>
      <c r="E29" s="167"/>
      <c r="F29" s="167"/>
      <c r="G29" s="167"/>
      <c r="H29" s="166"/>
      <c r="J29" s="150"/>
      <c r="K29" s="150"/>
      <c r="L29" s="150"/>
      <c r="M29" s="150"/>
      <c r="N29" s="150"/>
      <c r="O29" s="150"/>
    </row>
    <row r="30" spans="1:15" ht="20.100000000000001" customHeight="1">
      <c r="A30" s="167"/>
      <c r="B30" s="167" t="s">
        <v>344</v>
      </c>
      <c r="C30" s="167"/>
      <c r="D30" s="167"/>
      <c r="E30" s="167"/>
      <c r="F30" s="167"/>
      <c r="G30" s="167"/>
      <c r="H30" s="166"/>
      <c r="J30" s="150"/>
      <c r="K30" s="150"/>
      <c r="L30" s="150"/>
      <c r="M30" s="150"/>
      <c r="N30" s="150"/>
      <c r="O30" s="150"/>
    </row>
    <row r="31" spans="1:15" ht="20.100000000000001" customHeight="1">
      <c r="A31" s="169"/>
      <c r="B31" s="167" t="s">
        <v>345</v>
      </c>
      <c r="C31" s="167"/>
      <c r="D31" s="167"/>
      <c r="E31" s="167"/>
      <c r="F31" s="167"/>
      <c r="G31" s="167"/>
      <c r="H31" s="166"/>
      <c r="J31" s="150"/>
      <c r="K31" s="150"/>
      <c r="L31" s="150"/>
      <c r="M31" s="150"/>
      <c r="N31" s="150"/>
      <c r="O31" s="150"/>
    </row>
    <row r="32" spans="1:15" ht="20.100000000000001" customHeight="1">
      <c r="A32" s="166"/>
      <c r="B32" s="167" t="s">
        <v>346</v>
      </c>
      <c r="C32" s="167"/>
      <c r="D32" s="167"/>
      <c r="E32" s="167"/>
      <c r="F32" s="167"/>
      <c r="G32" s="167"/>
      <c r="H32" s="166"/>
      <c r="J32" s="150"/>
      <c r="K32" s="150"/>
      <c r="L32" s="150"/>
      <c r="M32" s="150"/>
      <c r="N32" s="150"/>
      <c r="O32" s="150"/>
    </row>
    <row r="33" spans="1:15" ht="20.100000000000001" customHeight="1">
      <c r="A33" s="166"/>
      <c r="B33" s="166" t="s">
        <v>347</v>
      </c>
      <c r="C33" s="166"/>
      <c r="D33" s="166"/>
      <c r="E33" s="166"/>
      <c r="F33" s="166"/>
      <c r="G33" s="166"/>
      <c r="H33" s="166"/>
      <c r="J33" s="150"/>
      <c r="K33" s="150"/>
      <c r="L33" s="150"/>
      <c r="M33" s="150"/>
      <c r="N33" s="150"/>
      <c r="O33" s="150"/>
    </row>
    <row r="34" spans="1:15" ht="20.100000000000001" customHeight="1">
      <c r="A34" s="166"/>
      <c r="B34" s="166"/>
      <c r="C34" s="166"/>
      <c r="D34" s="166"/>
      <c r="E34" s="166"/>
      <c r="F34" s="166"/>
      <c r="G34" s="166"/>
      <c r="H34" s="166"/>
      <c r="J34" s="150"/>
      <c r="K34" s="150"/>
      <c r="L34" s="150"/>
      <c r="M34" s="150"/>
      <c r="N34" s="150"/>
      <c r="O34" s="150"/>
    </row>
    <row r="35" spans="1:15" ht="20.100000000000001" customHeight="1">
      <c r="A35" s="149"/>
      <c r="B35" s="145"/>
      <c r="C35" s="145"/>
      <c r="D35" s="145"/>
      <c r="E35" s="145"/>
      <c r="F35" s="145"/>
      <c r="G35" s="145"/>
      <c r="H35" s="145"/>
      <c r="J35" s="150"/>
      <c r="K35" s="150"/>
      <c r="L35" s="150"/>
      <c r="M35" s="150"/>
      <c r="N35" s="150"/>
      <c r="O35" s="150"/>
    </row>
    <row r="36" spans="1:15" ht="14.25">
      <c r="A36" s="148"/>
      <c r="B36" s="145"/>
      <c r="C36" s="145"/>
      <c r="D36" s="145"/>
      <c r="E36" s="145"/>
      <c r="F36" s="145"/>
      <c r="G36" s="145"/>
      <c r="H36" s="145"/>
    </row>
    <row r="37" spans="1:15" ht="14.25">
      <c r="A37" s="148"/>
      <c r="B37" s="151"/>
      <c r="C37" s="151"/>
      <c r="D37" s="151"/>
      <c r="E37" s="151"/>
      <c r="F37" s="151"/>
      <c r="G37" s="151"/>
      <c r="H37" s="151"/>
    </row>
  </sheetData>
  <mergeCells count="3">
    <mergeCell ref="G2:H2"/>
    <mergeCell ref="B3:H3"/>
    <mergeCell ref="B4:H4"/>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8"/>
  <sheetViews>
    <sheetView workbookViewId="0">
      <selection activeCell="G21" sqref="G21"/>
    </sheetView>
  </sheetViews>
  <sheetFormatPr defaultRowHeight="13.5"/>
  <cols>
    <col min="1" max="1" width="14.5" style="1" customWidth="1"/>
    <col min="2" max="2" width="22.5" style="1" customWidth="1"/>
    <col min="3" max="3" width="9" style="1"/>
    <col min="4" max="4" width="11.25" style="1" customWidth="1"/>
    <col min="5" max="256" width="9" style="1"/>
    <col min="257" max="257" width="7.25" style="1" customWidth="1"/>
    <col min="258" max="258" width="22.5" style="1" customWidth="1"/>
    <col min="259" max="512" width="9" style="1"/>
    <col min="513" max="513" width="7.25" style="1" customWidth="1"/>
    <col min="514" max="514" width="22.5" style="1" customWidth="1"/>
    <col min="515" max="768" width="9" style="1"/>
    <col min="769" max="769" width="7.25" style="1" customWidth="1"/>
    <col min="770" max="770" width="22.5" style="1" customWidth="1"/>
    <col min="771" max="1024" width="9" style="1"/>
    <col min="1025" max="1025" width="7.25" style="1" customWidth="1"/>
    <col min="1026" max="1026" width="22.5" style="1" customWidth="1"/>
    <col min="1027" max="1280" width="9" style="1"/>
    <col min="1281" max="1281" width="7.25" style="1" customWidth="1"/>
    <col min="1282" max="1282" width="22.5" style="1" customWidth="1"/>
    <col min="1283" max="1536" width="9" style="1"/>
    <col min="1537" max="1537" width="7.25" style="1" customWidth="1"/>
    <col min="1538" max="1538" width="22.5" style="1" customWidth="1"/>
    <col min="1539" max="1792" width="9" style="1"/>
    <col min="1793" max="1793" width="7.25" style="1" customWidth="1"/>
    <col min="1794" max="1794" width="22.5" style="1" customWidth="1"/>
    <col min="1795" max="2048" width="9" style="1"/>
    <col min="2049" max="2049" width="7.25" style="1" customWidth="1"/>
    <col min="2050" max="2050" width="22.5" style="1" customWidth="1"/>
    <col min="2051" max="2304" width="9" style="1"/>
    <col min="2305" max="2305" width="7.25" style="1" customWidth="1"/>
    <col min="2306" max="2306" width="22.5" style="1" customWidth="1"/>
    <col min="2307" max="2560" width="9" style="1"/>
    <col min="2561" max="2561" width="7.25" style="1" customWidth="1"/>
    <col min="2562" max="2562" width="22.5" style="1" customWidth="1"/>
    <col min="2563" max="2816" width="9" style="1"/>
    <col min="2817" max="2817" width="7.25" style="1" customWidth="1"/>
    <col min="2818" max="2818" width="22.5" style="1" customWidth="1"/>
    <col min="2819" max="3072" width="9" style="1"/>
    <col min="3073" max="3073" width="7.25" style="1" customWidth="1"/>
    <col min="3074" max="3074" width="22.5" style="1" customWidth="1"/>
    <col min="3075" max="3328" width="9" style="1"/>
    <col min="3329" max="3329" width="7.25" style="1" customWidth="1"/>
    <col min="3330" max="3330" width="22.5" style="1" customWidth="1"/>
    <col min="3331" max="3584" width="9" style="1"/>
    <col min="3585" max="3585" width="7.25" style="1" customWidth="1"/>
    <col min="3586" max="3586" width="22.5" style="1" customWidth="1"/>
    <col min="3587" max="3840" width="9" style="1"/>
    <col min="3841" max="3841" width="7.25" style="1" customWidth="1"/>
    <col min="3842" max="3842" width="22.5" style="1" customWidth="1"/>
    <col min="3843" max="4096" width="9" style="1"/>
    <col min="4097" max="4097" width="7.25" style="1" customWidth="1"/>
    <col min="4098" max="4098" width="22.5" style="1" customWidth="1"/>
    <col min="4099" max="4352" width="9" style="1"/>
    <col min="4353" max="4353" width="7.25" style="1" customWidth="1"/>
    <col min="4354" max="4354" width="22.5" style="1" customWidth="1"/>
    <col min="4355" max="4608" width="9" style="1"/>
    <col min="4609" max="4609" width="7.25" style="1" customWidth="1"/>
    <col min="4610" max="4610" width="22.5" style="1" customWidth="1"/>
    <col min="4611" max="4864" width="9" style="1"/>
    <col min="4865" max="4865" width="7.25" style="1" customWidth="1"/>
    <col min="4866" max="4866" width="22.5" style="1" customWidth="1"/>
    <col min="4867" max="5120" width="9" style="1"/>
    <col min="5121" max="5121" width="7.25" style="1" customWidth="1"/>
    <col min="5122" max="5122" width="22.5" style="1" customWidth="1"/>
    <col min="5123" max="5376" width="9" style="1"/>
    <col min="5377" max="5377" width="7.25" style="1" customWidth="1"/>
    <col min="5378" max="5378" width="22.5" style="1" customWidth="1"/>
    <col min="5379" max="5632" width="9" style="1"/>
    <col min="5633" max="5633" width="7.25" style="1" customWidth="1"/>
    <col min="5634" max="5634" width="22.5" style="1" customWidth="1"/>
    <col min="5635" max="5888" width="9" style="1"/>
    <col min="5889" max="5889" width="7.25" style="1" customWidth="1"/>
    <col min="5890" max="5890" width="22.5" style="1" customWidth="1"/>
    <col min="5891" max="6144" width="9" style="1"/>
    <col min="6145" max="6145" width="7.25" style="1" customWidth="1"/>
    <col min="6146" max="6146" width="22.5" style="1" customWidth="1"/>
    <col min="6147" max="6400" width="9" style="1"/>
    <col min="6401" max="6401" width="7.25" style="1" customWidth="1"/>
    <col min="6402" max="6402" width="22.5" style="1" customWidth="1"/>
    <col min="6403" max="6656" width="9" style="1"/>
    <col min="6657" max="6657" width="7.25" style="1" customWidth="1"/>
    <col min="6658" max="6658" width="22.5" style="1" customWidth="1"/>
    <col min="6659" max="6912" width="9" style="1"/>
    <col min="6913" max="6913" width="7.25" style="1" customWidth="1"/>
    <col min="6914" max="6914" width="22.5" style="1" customWidth="1"/>
    <col min="6915" max="7168" width="9" style="1"/>
    <col min="7169" max="7169" width="7.25" style="1" customWidth="1"/>
    <col min="7170" max="7170" width="22.5" style="1" customWidth="1"/>
    <col min="7171" max="7424" width="9" style="1"/>
    <col min="7425" max="7425" width="7.25" style="1" customWidth="1"/>
    <col min="7426" max="7426" width="22.5" style="1" customWidth="1"/>
    <col min="7427" max="7680" width="9" style="1"/>
    <col min="7681" max="7681" width="7.25" style="1" customWidth="1"/>
    <col min="7682" max="7682" width="22.5" style="1" customWidth="1"/>
    <col min="7683" max="7936" width="9" style="1"/>
    <col min="7937" max="7937" width="7.25" style="1" customWidth="1"/>
    <col min="7938" max="7938" width="22.5" style="1" customWidth="1"/>
    <col min="7939" max="8192" width="9" style="1"/>
    <col min="8193" max="8193" width="7.25" style="1" customWidth="1"/>
    <col min="8194" max="8194" width="22.5" style="1" customWidth="1"/>
    <col min="8195" max="8448" width="9" style="1"/>
    <col min="8449" max="8449" width="7.25" style="1" customWidth="1"/>
    <col min="8450" max="8450" width="22.5" style="1" customWidth="1"/>
    <col min="8451" max="8704" width="9" style="1"/>
    <col min="8705" max="8705" width="7.25" style="1" customWidth="1"/>
    <col min="8706" max="8706" width="22.5" style="1" customWidth="1"/>
    <col min="8707" max="8960" width="9" style="1"/>
    <col min="8961" max="8961" width="7.25" style="1" customWidth="1"/>
    <col min="8962" max="8962" width="22.5" style="1" customWidth="1"/>
    <col min="8963" max="9216" width="9" style="1"/>
    <col min="9217" max="9217" width="7.25" style="1" customWidth="1"/>
    <col min="9218" max="9218" width="22.5" style="1" customWidth="1"/>
    <col min="9219" max="9472" width="9" style="1"/>
    <col min="9473" max="9473" width="7.25" style="1" customWidth="1"/>
    <col min="9474" max="9474" width="22.5" style="1" customWidth="1"/>
    <col min="9475" max="9728" width="9" style="1"/>
    <col min="9729" max="9729" width="7.25" style="1" customWidth="1"/>
    <col min="9730" max="9730" width="22.5" style="1" customWidth="1"/>
    <col min="9731" max="9984" width="9" style="1"/>
    <col min="9985" max="9985" width="7.25" style="1" customWidth="1"/>
    <col min="9986" max="9986" width="22.5" style="1" customWidth="1"/>
    <col min="9987" max="10240" width="9" style="1"/>
    <col min="10241" max="10241" width="7.25" style="1" customWidth="1"/>
    <col min="10242" max="10242" width="22.5" style="1" customWidth="1"/>
    <col min="10243" max="10496" width="9" style="1"/>
    <col min="10497" max="10497" width="7.25" style="1" customWidth="1"/>
    <col min="10498" max="10498" width="22.5" style="1" customWidth="1"/>
    <col min="10499" max="10752" width="9" style="1"/>
    <col min="10753" max="10753" width="7.25" style="1" customWidth="1"/>
    <col min="10754" max="10754" width="22.5" style="1" customWidth="1"/>
    <col min="10755" max="11008" width="9" style="1"/>
    <col min="11009" max="11009" width="7.25" style="1" customWidth="1"/>
    <col min="11010" max="11010" width="22.5" style="1" customWidth="1"/>
    <col min="11011" max="11264" width="9" style="1"/>
    <col min="11265" max="11265" width="7.25" style="1" customWidth="1"/>
    <col min="11266" max="11266" width="22.5" style="1" customWidth="1"/>
    <col min="11267" max="11520" width="9" style="1"/>
    <col min="11521" max="11521" width="7.25" style="1" customWidth="1"/>
    <col min="11522" max="11522" width="22.5" style="1" customWidth="1"/>
    <col min="11523" max="11776" width="9" style="1"/>
    <col min="11777" max="11777" width="7.25" style="1" customWidth="1"/>
    <col min="11778" max="11778" width="22.5" style="1" customWidth="1"/>
    <col min="11779" max="12032" width="9" style="1"/>
    <col min="12033" max="12033" width="7.25" style="1" customWidth="1"/>
    <col min="12034" max="12034" width="22.5" style="1" customWidth="1"/>
    <col min="12035" max="12288" width="9" style="1"/>
    <col min="12289" max="12289" width="7.25" style="1" customWidth="1"/>
    <col min="12290" max="12290" width="22.5" style="1" customWidth="1"/>
    <col min="12291" max="12544" width="9" style="1"/>
    <col min="12545" max="12545" width="7.25" style="1" customWidth="1"/>
    <col min="12546" max="12546" width="22.5" style="1" customWidth="1"/>
    <col min="12547" max="12800" width="9" style="1"/>
    <col min="12801" max="12801" width="7.25" style="1" customWidth="1"/>
    <col min="12802" max="12802" width="22.5" style="1" customWidth="1"/>
    <col min="12803" max="13056" width="9" style="1"/>
    <col min="13057" max="13057" width="7.25" style="1" customWidth="1"/>
    <col min="13058" max="13058" width="22.5" style="1" customWidth="1"/>
    <col min="13059" max="13312" width="9" style="1"/>
    <col min="13313" max="13313" width="7.25" style="1" customWidth="1"/>
    <col min="13314" max="13314" width="22.5" style="1" customWidth="1"/>
    <col min="13315" max="13568" width="9" style="1"/>
    <col min="13569" max="13569" width="7.25" style="1" customWidth="1"/>
    <col min="13570" max="13570" width="22.5" style="1" customWidth="1"/>
    <col min="13571" max="13824" width="9" style="1"/>
    <col min="13825" max="13825" width="7.25" style="1" customWidth="1"/>
    <col min="13826" max="13826" width="22.5" style="1" customWidth="1"/>
    <col min="13827" max="14080" width="9" style="1"/>
    <col min="14081" max="14081" width="7.25" style="1" customWidth="1"/>
    <col min="14082" max="14082" width="22.5" style="1" customWidth="1"/>
    <col min="14083" max="14336" width="9" style="1"/>
    <col min="14337" max="14337" width="7.25" style="1" customWidth="1"/>
    <col min="14338" max="14338" width="22.5" style="1" customWidth="1"/>
    <col min="14339" max="14592" width="9" style="1"/>
    <col min="14593" max="14593" width="7.25" style="1" customWidth="1"/>
    <col min="14594" max="14594" width="22.5" style="1" customWidth="1"/>
    <col min="14595" max="14848" width="9" style="1"/>
    <col min="14849" max="14849" width="7.25" style="1" customWidth="1"/>
    <col min="14850" max="14850" width="22.5" style="1" customWidth="1"/>
    <col min="14851" max="15104" width="9" style="1"/>
    <col min="15105" max="15105" width="7.25" style="1" customWidth="1"/>
    <col min="15106" max="15106" width="22.5" style="1" customWidth="1"/>
    <col min="15107" max="15360" width="9" style="1"/>
    <col min="15361" max="15361" width="7.25" style="1" customWidth="1"/>
    <col min="15362" max="15362" width="22.5" style="1" customWidth="1"/>
    <col min="15363" max="15616" width="9" style="1"/>
    <col min="15617" max="15617" width="7.25" style="1" customWidth="1"/>
    <col min="15618" max="15618" width="22.5" style="1" customWidth="1"/>
    <col min="15619" max="15872" width="9" style="1"/>
    <col min="15873" max="15873" width="7.25" style="1" customWidth="1"/>
    <col min="15874" max="15874" width="22.5" style="1" customWidth="1"/>
    <col min="15875" max="16128" width="9" style="1"/>
    <col min="16129" max="16129" width="7.25" style="1" customWidth="1"/>
    <col min="16130" max="16130" width="22.5" style="1" customWidth="1"/>
    <col min="16131" max="16384" width="9" style="1"/>
  </cols>
  <sheetData>
    <row r="1" spans="1:7" ht="15.75" customHeight="1">
      <c r="A1" s="13" t="s">
        <v>147</v>
      </c>
      <c r="B1" s="4"/>
      <c r="C1" s="4"/>
    </row>
    <row r="2" spans="1:7" ht="15.75" customHeight="1">
      <c r="A2" s="18" t="s">
        <v>3</v>
      </c>
      <c r="B2" s="18" t="s">
        <v>4</v>
      </c>
      <c r="C2" s="362" t="s">
        <v>5</v>
      </c>
      <c r="D2" s="363"/>
    </row>
    <row r="3" spans="1:7" ht="15.75" customHeight="1">
      <c r="A3" s="14" t="s">
        <v>148</v>
      </c>
      <c r="B3" s="17">
        <v>43280</v>
      </c>
      <c r="C3" s="366" t="s">
        <v>186</v>
      </c>
      <c r="D3" s="367"/>
    </row>
    <row r="4" spans="1:7" ht="15.75" customHeight="1">
      <c r="A4" s="153" t="s">
        <v>149</v>
      </c>
      <c r="B4" s="154">
        <v>43404</v>
      </c>
      <c r="C4" s="18"/>
      <c r="D4" s="155"/>
    </row>
    <row r="5" spans="1:7" ht="15.75" customHeight="1">
      <c r="A5" s="153" t="s">
        <v>150</v>
      </c>
      <c r="B5" s="15">
        <v>43462</v>
      </c>
      <c r="C5" s="16"/>
      <c r="D5" s="152"/>
    </row>
    <row r="6" spans="1:7" ht="15.75" customHeight="1">
      <c r="A6" s="153" t="s">
        <v>151</v>
      </c>
      <c r="B6" s="15">
        <v>43553</v>
      </c>
      <c r="C6" s="16"/>
      <c r="D6" s="152"/>
    </row>
    <row r="7" spans="1:7">
      <c r="A7" s="4"/>
      <c r="B7" s="4"/>
      <c r="C7" s="4"/>
      <c r="D7" s="4"/>
    </row>
    <row r="8" spans="1:7">
      <c r="A8" s="4"/>
      <c r="B8" s="4"/>
      <c r="C8" s="4"/>
      <c r="D8" s="4"/>
    </row>
    <row r="9" spans="1:7">
      <c r="A9" s="2" t="s">
        <v>0</v>
      </c>
      <c r="B9" s="2"/>
      <c r="C9" s="2"/>
      <c r="D9" s="2"/>
      <c r="E9" s="2"/>
      <c r="F9" s="3"/>
      <c r="G9" s="2"/>
    </row>
    <row r="10" spans="1:7">
      <c r="A10" s="2"/>
      <c r="B10" s="2"/>
      <c r="C10" s="2"/>
      <c r="D10" s="2"/>
      <c r="E10" s="2"/>
      <c r="F10" s="364" t="s">
        <v>2</v>
      </c>
      <c r="G10" s="365"/>
    </row>
    <row r="11" spans="1:7">
      <c r="A11" s="2" t="s">
        <v>155</v>
      </c>
      <c r="B11" s="2"/>
      <c r="C11" s="2"/>
      <c r="D11" s="2"/>
      <c r="E11" s="2"/>
      <c r="F11" s="2"/>
      <c r="G11" s="2"/>
    </row>
    <row r="12" spans="1:7">
      <c r="A12" s="2" t="s">
        <v>152</v>
      </c>
      <c r="B12" s="2"/>
      <c r="C12" s="2"/>
      <c r="D12" s="2"/>
      <c r="E12" s="2"/>
      <c r="F12" s="2"/>
      <c r="G12" s="2"/>
    </row>
    <row r="13" spans="1:7">
      <c r="A13" s="2" t="s">
        <v>153</v>
      </c>
      <c r="B13" s="2"/>
      <c r="C13" s="2"/>
      <c r="D13" s="2"/>
      <c r="E13" s="2"/>
      <c r="F13" s="2"/>
      <c r="G13" s="2"/>
    </row>
    <row r="14" spans="1:7">
      <c r="A14" s="2" t="s">
        <v>155</v>
      </c>
      <c r="B14" s="2"/>
      <c r="C14" s="2"/>
      <c r="D14" s="2"/>
      <c r="E14" s="2"/>
      <c r="F14" s="2"/>
      <c r="G14" s="2"/>
    </row>
    <row r="15" spans="1:7">
      <c r="A15" s="2" t="s">
        <v>156</v>
      </c>
      <c r="B15" s="2"/>
      <c r="C15" s="2"/>
      <c r="D15" s="2"/>
      <c r="E15" s="2"/>
      <c r="F15" s="364" t="s">
        <v>1</v>
      </c>
      <c r="G15" s="365"/>
    </row>
    <row r="16" spans="1:7">
      <c r="A16" s="2" t="s">
        <v>154</v>
      </c>
      <c r="B16" s="2"/>
      <c r="C16" s="2"/>
      <c r="D16" s="2"/>
      <c r="E16" s="2"/>
      <c r="F16" s="2"/>
      <c r="G16" s="2"/>
    </row>
    <row r="17" spans="1:7">
      <c r="A17" s="2"/>
      <c r="B17" s="2"/>
      <c r="C17" s="2"/>
      <c r="D17" s="2"/>
      <c r="E17" s="2"/>
      <c r="F17" s="2"/>
      <c r="G17" s="2"/>
    </row>
    <row r="18" spans="1:7">
      <c r="A18" s="4"/>
      <c r="B18" s="4"/>
      <c r="C18" s="4"/>
      <c r="D18" s="4"/>
    </row>
  </sheetData>
  <mergeCells count="4">
    <mergeCell ref="C2:D2"/>
    <mergeCell ref="F10:G10"/>
    <mergeCell ref="F15:G15"/>
    <mergeCell ref="C3:D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H1" workbookViewId="0">
      <selection activeCell="K22" sqref="K22"/>
    </sheetView>
  </sheetViews>
  <sheetFormatPr defaultRowHeight="12.75"/>
  <cols>
    <col min="1" max="1" width="3.5" style="19" customWidth="1"/>
    <col min="2" max="2" width="4.25" style="19" customWidth="1"/>
    <col min="3" max="3" width="23" style="19" customWidth="1"/>
    <col min="4" max="4" width="19.875" style="19" customWidth="1"/>
    <col min="5" max="5" width="13.625" style="19" customWidth="1"/>
    <col min="6" max="6" width="11.125" style="19" customWidth="1"/>
    <col min="7" max="7" width="21.75" style="19" customWidth="1"/>
    <col min="8" max="8" width="20" style="19" customWidth="1"/>
    <col min="9" max="9" width="6.625" style="19" customWidth="1"/>
    <col min="10" max="10" width="3.5" style="19" customWidth="1"/>
    <col min="11" max="11" width="21.25" style="19" customWidth="1"/>
    <col min="12" max="12" width="26.375" style="19" customWidth="1"/>
    <col min="13" max="13" width="27.625" style="19" customWidth="1"/>
    <col min="14" max="14" width="14.5" style="19" customWidth="1"/>
    <col min="15" max="15" width="9.75" style="19" customWidth="1"/>
    <col min="16" max="16" width="9" style="19"/>
    <col min="17" max="17" width="9.25" style="19" customWidth="1"/>
    <col min="18" max="256" width="9" style="19"/>
    <col min="257" max="257" width="3.5" style="19" customWidth="1"/>
    <col min="258" max="258" width="4.25" style="19" customWidth="1"/>
    <col min="259" max="259" width="23" style="19" customWidth="1"/>
    <col min="260" max="260" width="19.875" style="19" customWidth="1"/>
    <col min="261" max="261" width="13.625" style="19" customWidth="1"/>
    <col min="262" max="262" width="11.125" style="19" customWidth="1"/>
    <col min="263" max="263" width="21.75" style="19" customWidth="1"/>
    <col min="264" max="264" width="20" style="19" customWidth="1"/>
    <col min="265" max="265" width="6.625" style="19" customWidth="1"/>
    <col min="266" max="266" width="3.5" style="19" customWidth="1"/>
    <col min="267" max="267" width="21.25" style="19" customWidth="1"/>
    <col min="268" max="268" width="26.375" style="19" customWidth="1"/>
    <col min="269" max="269" width="27.625" style="19" customWidth="1"/>
    <col min="270" max="270" width="14.5" style="19" customWidth="1"/>
    <col min="271" max="271" width="9.75" style="19" customWidth="1"/>
    <col min="272" max="272" width="9" style="19"/>
    <col min="273" max="273" width="9.25" style="19" customWidth="1"/>
    <col min="274" max="512" width="9" style="19"/>
    <col min="513" max="513" width="3.5" style="19" customWidth="1"/>
    <col min="514" max="514" width="4.25" style="19" customWidth="1"/>
    <col min="515" max="515" width="23" style="19" customWidth="1"/>
    <col min="516" max="516" width="19.875" style="19" customWidth="1"/>
    <col min="517" max="517" width="13.625" style="19" customWidth="1"/>
    <col min="518" max="518" width="11.125" style="19" customWidth="1"/>
    <col min="519" max="519" width="21.75" style="19" customWidth="1"/>
    <col min="520" max="520" width="20" style="19" customWidth="1"/>
    <col min="521" max="521" width="6.625" style="19" customWidth="1"/>
    <col min="522" max="522" width="3.5" style="19" customWidth="1"/>
    <col min="523" max="523" width="21.25" style="19" customWidth="1"/>
    <col min="524" max="524" width="26.375" style="19" customWidth="1"/>
    <col min="525" max="525" width="27.625" style="19" customWidth="1"/>
    <col min="526" max="526" width="14.5" style="19" customWidth="1"/>
    <col min="527" max="527" width="9.75" style="19" customWidth="1"/>
    <col min="528" max="528" width="9" style="19"/>
    <col min="529" max="529" width="9.25" style="19" customWidth="1"/>
    <col min="530" max="768" width="9" style="19"/>
    <col min="769" max="769" width="3.5" style="19" customWidth="1"/>
    <col min="770" max="770" width="4.25" style="19" customWidth="1"/>
    <col min="771" max="771" width="23" style="19" customWidth="1"/>
    <col min="772" max="772" width="19.875" style="19" customWidth="1"/>
    <col min="773" max="773" width="13.625" style="19" customWidth="1"/>
    <col min="774" max="774" width="11.125" style="19" customWidth="1"/>
    <col min="775" max="775" width="21.75" style="19" customWidth="1"/>
    <col min="776" max="776" width="20" style="19" customWidth="1"/>
    <col min="777" max="777" width="6.625" style="19" customWidth="1"/>
    <col min="778" max="778" width="3.5" style="19" customWidth="1"/>
    <col min="779" max="779" width="21.25" style="19" customWidth="1"/>
    <col min="780" max="780" width="26.375" style="19" customWidth="1"/>
    <col min="781" max="781" width="27.625" style="19" customWidth="1"/>
    <col min="782" max="782" width="14.5" style="19" customWidth="1"/>
    <col min="783" max="783" width="9.75" style="19" customWidth="1"/>
    <col min="784" max="784" width="9" style="19"/>
    <col min="785" max="785" width="9.25" style="19" customWidth="1"/>
    <col min="786" max="1024" width="9" style="19"/>
    <col min="1025" max="1025" width="3.5" style="19" customWidth="1"/>
    <col min="1026" max="1026" width="4.25" style="19" customWidth="1"/>
    <col min="1027" max="1027" width="23" style="19" customWidth="1"/>
    <col min="1028" max="1028" width="19.875" style="19" customWidth="1"/>
    <col min="1029" max="1029" width="13.625" style="19" customWidth="1"/>
    <col min="1030" max="1030" width="11.125" style="19" customWidth="1"/>
    <col min="1031" max="1031" width="21.75" style="19" customWidth="1"/>
    <col min="1032" max="1032" width="20" style="19" customWidth="1"/>
    <col min="1033" max="1033" width="6.625" style="19" customWidth="1"/>
    <col min="1034" max="1034" width="3.5" style="19" customWidth="1"/>
    <col min="1035" max="1035" width="21.25" style="19" customWidth="1"/>
    <col min="1036" max="1036" width="26.375" style="19" customWidth="1"/>
    <col min="1037" max="1037" width="27.625" style="19" customWidth="1"/>
    <col min="1038" max="1038" width="14.5" style="19" customWidth="1"/>
    <col min="1039" max="1039" width="9.75" style="19" customWidth="1"/>
    <col min="1040" max="1040" width="9" style="19"/>
    <col min="1041" max="1041" width="9.25" style="19" customWidth="1"/>
    <col min="1042" max="1280" width="9" style="19"/>
    <col min="1281" max="1281" width="3.5" style="19" customWidth="1"/>
    <col min="1282" max="1282" width="4.25" style="19" customWidth="1"/>
    <col min="1283" max="1283" width="23" style="19" customWidth="1"/>
    <col min="1284" max="1284" width="19.875" style="19" customWidth="1"/>
    <col min="1285" max="1285" width="13.625" style="19" customWidth="1"/>
    <col min="1286" max="1286" width="11.125" style="19" customWidth="1"/>
    <col min="1287" max="1287" width="21.75" style="19" customWidth="1"/>
    <col min="1288" max="1288" width="20" style="19" customWidth="1"/>
    <col min="1289" max="1289" width="6.625" style="19" customWidth="1"/>
    <col min="1290" max="1290" width="3.5" style="19" customWidth="1"/>
    <col min="1291" max="1291" width="21.25" style="19" customWidth="1"/>
    <col min="1292" max="1292" width="26.375" style="19" customWidth="1"/>
    <col min="1293" max="1293" width="27.625" style="19" customWidth="1"/>
    <col min="1294" max="1294" width="14.5" style="19" customWidth="1"/>
    <col min="1295" max="1295" width="9.75" style="19" customWidth="1"/>
    <col min="1296" max="1296" width="9" style="19"/>
    <col min="1297" max="1297" width="9.25" style="19" customWidth="1"/>
    <col min="1298" max="1536" width="9" style="19"/>
    <col min="1537" max="1537" width="3.5" style="19" customWidth="1"/>
    <col min="1538" max="1538" width="4.25" style="19" customWidth="1"/>
    <col min="1539" max="1539" width="23" style="19" customWidth="1"/>
    <col min="1540" max="1540" width="19.875" style="19" customWidth="1"/>
    <col min="1541" max="1541" width="13.625" style="19" customWidth="1"/>
    <col min="1542" max="1542" width="11.125" style="19" customWidth="1"/>
    <col min="1543" max="1543" width="21.75" style="19" customWidth="1"/>
    <col min="1544" max="1544" width="20" style="19" customWidth="1"/>
    <col min="1545" max="1545" width="6.625" style="19" customWidth="1"/>
    <col min="1546" max="1546" width="3.5" style="19" customWidth="1"/>
    <col min="1547" max="1547" width="21.25" style="19" customWidth="1"/>
    <col min="1548" max="1548" width="26.375" style="19" customWidth="1"/>
    <col min="1549" max="1549" width="27.625" style="19" customWidth="1"/>
    <col min="1550" max="1550" width="14.5" style="19" customWidth="1"/>
    <col min="1551" max="1551" width="9.75" style="19" customWidth="1"/>
    <col min="1552" max="1552" width="9" style="19"/>
    <col min="1553" max="1553" width="9.25" style="19" customWidth="1"/>
    <col min="1554" max="1792" width="9" style="19"/>
    <col min="1793" max="1793" width="3.5" style="19" customWidth="1"/>
    <col min="1794" max="1794" width="4.25" style="19" customWidth="1"/>
    <col min="1795" max="1795" width="23" style="19" customWidth="1"/>
    <col min="1796" max="1796" width="19.875" style="19" customWidth="1"/>
    <col min="1797" max="1797" width="13.625" style="19" customWidth="1"/>
    <col min="1798" max="1798" width="11.125" style="19" customWidth="1"/>
    <col min="1799" max="1799" width="21.75" style="19" customWidth="1"/>
    <col min="1800" max="1800" width="20" style="19" customWidth="1"/>
    <col min="1801" max="1801" width="6.625" style="19" customWidth="1"/>
    <col min="1802" max="1802" width="3.5" style="19" customWidth="1"/>
    <col min="1803" max="1803" width="21.25" style="19" customWidth="1"/>
    <col min="1804" max="1804" width="26.375" style="19" customWidth="1"/>
    <col min="1805" max="1805" width="27.625" style="19" customWidth="1"/>
    <col min="1806" max="1806" width="14.5" style="19" customWidth="1"/>
    <col min="1807" max="1807" width="9.75" style="19" customWidth="1"/>
    <col min="1808" max="1808" width="9" style="19"/>
    <col min="1809" max="1809" width="9.25" style="19" customWidth="1"/>
    <col min="1810" max="2048" width="9" style="19"/>
    <col min="2049" max="2049" width="3.5" style="19" customWidth="1"/>
    <col min="2050" max="2050" width="4.25" style="19" customWidth="1"/>
    <col min="2051" max="2051" width="23" style="19" customWidth="1"/>
    <col min="2052" max="2052" width="19.875" style="19" customWidth="1"/>
    <col min="2053" max="2053" width="13.625" style="19" customWidth="1"/>
    <col min="2054" max="2054" width="11.125" style="19" customWidth="1"/>
    <col min="2055" max="2055" width="21.75" style="19" customWidth="1"/>
    <col min="2056" max="2056" width="20" style="19" customWidth="1"/>
    <col min="2057" max="2057" width="6.625" style="19" customWidth="1"/>
    <col min="2058" max="2058" width="3.5" style="19" customWidth="1"/>
    <col min="2059" max="2059" width="21.25" style="19" customWidth="1"/>
    <col min="2060" max="2060" width="26.375" style="19" customWidth="1"/>
    <col min="2061" max="2061" width="27.625" style="19" customWidth="1"/>
    <col min="2062" max="2062" width="14.5" style="19" customWidth="1"/>
    <col min="2063" max="2063" width="9.75" style="19" customWidth="1"/>
    <col min="2064" max="2064" width="9" style="19"/>
    <col min="2065" max="2065" width="9.25" style="19" customWidth="1"/>
    <col min="2066" max="2304" width="9" style="19"/>
    <col min="2305" max="2305" width="3.5" style="19" customWidth="1"/>
    <col min="2306" max="2306" width="4.25" style="19" customWidth="1"/>
    <col min="2307" max="2307" width="23" style="19" customWidth="1"/>
    <col min="2308" max="2308" width="19.875" style="19" customWidth="1"/>
    <col min="2309" max="2309" width="13.625" style="19" customWidth="1"/>
    <col min="2310" max="2310" width="11.125" style="19" customWidth="1"/>
    <col min="2311" max="2311" width="21.75" style="19" customWidth="1"/>
    <col min="2312" max="2312" width="20" style="19" customWidth="1"/>
    <col min="2313" max="2313" width="6.625" style="19" customWidth="1"/>
    <col min="2314" max="2314" width="3.5" style="19" customWidth="1"/>
    <col min="2315" max="2315" width="21.25" style="19" customWidth="1"/>
    <col min="2316" max="2316" width="26.375" style="19" customWidth="1"/>
    <col min="2317" max="2317" width="27.625" style="19" customWidth="1"/>
    <col min="2318" max="2318" width="14.5" style="19" customWidth="1"/>
    <col min="2319" max="2319" width="9.75" style="19" customWidth="1"/>
    <col min="2320" max="2320" width="9" style="19"/>
    <col min="2321" max="2321" width="9.25" style="19" customWidth="1"/>
    <col min="2322" max="2560" width="9" style="19"/>
    <col min="2561" max="2561" width="3.5" style="19" customWidth="1"/>
    <col min="2562" max="2562" width="4.25" style="19" customWidth="1"/>
    <col min="2563" max="2563" width="23" style="19" customWidth="1"/>
    <col min="2564" max="2564" width="19.875" style="19" customWidth="1"/>
    <col min="2565" max="2565" width="13.625" style="19" customWidth="1"/>
    <col min="2566" max="2566" width="11.125" style="19" customWidth="1"/>
    <col min="2567" max="2567" width="21.75" style="19" customWidth="1"/>
    <col min="2568" max="2568" width="20" style="19" customWidth="1"/>
    <col min="2569" max="2569" width="6.625" style="19" customWidth="1"/>
    <col min="2570" max="2570" width="3.5" style="19" customWidth="1"/>
    <col min="2571" max="2571" width="21.25" style="19" customWidth="1"/>
    <col min="2572" max="2572" width="26.375" style="19" customWidth="1"/>
    <col min="2573" max="2573" width="27.625" style="19" customWidth="1"/>
    <col min="2574" max="2574" width="14.5" style="19" customWidth="1"/>
    <col min="2575" max="2575" width="9.75" style="19" customWidth="1"/>
    <col min="2576" max="2576" width="9" style="19"/>
    <col min="2577" max="2577" width="9.25" style="19" customWidth="1"/>
    <col min="2578" max="2816" width="9" style="19"/>
    <col min="2817" max="2817" width="3.5" style="19" customWidth="1"/>
    <col min="2818" max="2818" width="4.25" style="19" customWidth="1"/>
    <col min="2819" max="2819" width="23" style="19" customWidth="1"/>
    <col min="2820" max="2820" width="19.875" style="19" customWidth="1"/>
    <col min="2821" max="2821" width="13.625" style="19" customWidth="1"/>
    <col min="2822" max="2822" width="11.125" style="19" customWidth="1"/>
    <col min="2823" max="2823" width="21.75" style="19" customWidth="1"/>
    <col min="2824" max="2824" width="20" style="19" customWidth="1"/>
    <col min="2825" max="2825" width="6.625" style="19" customWidth="1"/>
    <col min="2826" max="2826" width="3.5" style="19" customWidth="1"/>
    <col min="2827" max="2827" width="21.25" style="19" customWidth="1"/>
    <col min="2828" max="2828" width="26.375" style="19" customWidth="1"/>
    <col min="2829" max="2829" width="27.625" style="19" customWidth="1"/>
    <col min="2830" max="2830" width="14.5" style="19" customWidth="1"/>
    <col min="2831" max="2831" width="9.75" style="19" customWidth="1"/>
    <col min="2832" max="2832" width="9" style="19"/>
    <col min="2833" max="2833" width="9.25" style="19" customWidth="1"/>
    <col min="2834" max="3072" width="9" style="19"/>
    <col min="3073" max="3073" width="3.5" style="19" customWidth="1"/>
    <col min="3074" max="3074" width="4.25" style="19" customWidth="1"/>
    <col min="3075" max="3075" width="23" style="19" customWidth="1"/>
    <col min="3076" max="3076" width="19.875" style="19" customWidth="1"/>
    <col min="3077" max="3077" width="13.625" style="19" customWidth="1"/>
    <col min="3078" max="3078" width="11.125" style="19" customWidth="1"/>
    <col min="3079" max="3079" width="21.75" style="19" customWidth="1"/>
    <col min="3080" max="3080" width="20" style="19" customWidth="1"/>
    <col min="3081" max="3081" width="6.625" style="19" customWidth="1"/>
    <col min="3082" max="3082" width="3.5" style="19" customWidth="1"/>
    <col min="3083" max="3083" width="21.25" style="19" customWidth="1"/>
    <col min="3084" max="3084" width="26.375" style="19" customWidth="1"/>
    <col min="3085" max="3085" width="27.625" style="19" customWidth="1"/>
    <col min="3086" max="3086" width="14.5" style="19" customWidth="1"/>
    <col min="3087" max="3087" width="9.75" style="19" customWidth="1"/>
    <col min="3088" max="3088" width="9" style="19"/>
    <col min="3089" max="3089" width="9.25" style="19" customWidth="1"/>
    <col min="3090" max="3328" width="9" style="19"/>
    <col min="3329" max="3329" width="3.5" style="19" customWidth="1"/>
    <col min="3330" max="3330" width="4.25" style="19" customWidth="1"/>
    <col min="3331" max="3331" width="23" style="19" customWidth="1"/>
    <col min="3332" max="3332" width="19.875" style="19" customWidth="1"/>
    <col min="3333" max="3333" width="13.625" style="19" customWidth="1"/>
    <col min="3334" max="3334" width="11.125" style="19" customWidth="1"/>
    <col min="3335" max="3335" width="21.75" style="19" customWidth="1"/>
    <col min="3336" max="3336" width="20" style="19" customWidth="1"/>
    <col min="3337" max="3337" width="6.625" style="19" customWidth="1"/>
    <col min="3338" max="3338" width="3.5" style="19" customWidth="1"/>
    <col min="3339" max="3339" width="21.25" style="19" customWidth="1"/>
    <col min="3340" max="3340" width="26.375" style="19" customWidth="1"/>
    <col min="3341" max="3341" width="27.625" style="19" customWidth="1"/>
    <col min="3342" max="3342" width="14.5" style="19" customWidth="1"/>
    <col min="3343" max="3343" width="9.75" style="19" customWidth="1"/>
    <col min="3344" max="3344" width="9" style="19"/>
    <col min="3345" max="3345" width="9.25" style="19" customWidth="1"/>
    <col min="3346" max="3584" width="9" style="19"/>
    <col min="3585" max="3585" width="3.5" style="19" customWidth="1"/>
    <col min="3586" max="3586" width="4.25" style="19" customWidth="1"/>
    <col min="3587" max="3587" width="23" style="19" customWidth="1"/>
    <col min="3588" max="3588" width="19.875" style="19" customWidth="1"/>
    <col min="3589" max="3589" width="13.625" style="19" customWidth="1"/>
    <col min="3590" max="3590" width="11.125" style="19" customWidth="1"/>
    <col min="3591" max="3591" width="21.75" style="19" customWidth="1"/>
    <col min="3592" max="3592" width="20" style="19" customWidth="1"/>
    <col min="3593" max="3593" width="6.625" style="19" customWidth="1"/>
    <col min="3594" max="3594" width="3.5" style="19" customWidth="1"/>
    <col min="3595" max="3595" width="21.25" style="19" customWidth="1"/>
    <col min="3596" max="3596" width="26.375" style="19" customWidth="1"/>
    <col min="3597" max="3597" width="27.625" style="19" customWidth="1"/>
    <col min="3598" max="3598" width="14.5" style="19" customWidth="1"/>
    <col min="3599" max="3599" width="9.75" style="19" customWidth="1"/>
    <col min="3600" max="3600" width="9" style="19"/>
    <col min="3601" max="3601" width="9.25" style="19" customWidth="1"/>
    <col min="3602" max="3840" width="9" style="19"/>
    <col min="3841" max="3841" width="3.5" style="19" customWidth="1"/>
    <col min="3842" max="3842" width="4.25" style="19" customWidth="1"/>
    <col min="3843" max="3843" width="23" style="19" customWidth="1"/>
    <col min="3844" max="3844" width="19.875" style="19" customWidth="1"/>
    <col min="3845" max="3845" width="13.625" style="19" customWidth="1"/>
    <col min="3846" max="3846" width="11.125" style="19" customWidth="1"/>
    <col min="3847" max="3847" width="21.75" style="19" customWidth="1"/>
    <col min="3848" max="3848" width="20" style="19" customWidth="1"/>
    <col min="3849" max="3849" width="6.625" style="19" customWidth="1"/>
    <col min="3850" max="3850" width="3.5" style="19" customWidth="1"/>
    <col min="3851" max="3851" width="21.25" style="19" customWidth="1"/>
    <col min="3852" max="3852" width="26.375" style="19" customWidth="1"/>
    <col min="3853" max="3853" width="27.625" style="19" customWidth="1"/>
    <col min="3854" max="3854" width="14.5" style="19" customWidth="1"/>
    <col min="3855" max="3855" width="9.75" style="19" customWidth="1"/>
    <col min="3856" max="3856" width="9" style="19"/>
    <col min="3857" max="3857" width="9.25" style="19" customWidth="1"/>
    <col min="3858" max="4096" width="9" style="19"/>
    <col min="4097" max="4097" width="3.5" style="19" customWidth="1"/>
    <col min="4098" max="4098" width="4.25" style="19" customWidth="1"/>
    <col min="4099" max="4099" width="23" style="19" customWidth="1"/>
    <col min="4100" max="4100" width="19.875" style="19" customWidth="1"/>
    <col min="4101" max="4101" width="13.625" style="19" customWidth="1"/>
    <col min="4102" max="4102" width="11.125" style="19" customWidth="1"/>
    <col min="4103" max="4103" width="21.75" style="19" customWidth="1"/>
    <col min="4104" max="4104" width="20" style="19" customWidth="1"/>
    <col min="4105" max="4105" width="6.625" style="19" customWidth="1"/>
    <col min="4106" max="4106" width="3.5" style="19" customWidth="1"/>
    <col min="4107" max="4107" width="21.25" style="19" customWidth="1"/>
    <col min="4108" max="4108" width="26.375" style="19" customWidth="1"/>
    <col min="4109" max="4109" width="27.625" style="19" customWidth="1"/>
    <col min="4110" max="4110" width="14.5" style="19" customWidth="1"/>
    <col min="4111" max="4111" width="9.75" style="19" customWidth="1"/>
    <col min="4112" max="4112" width="9" style="19"/>
    <col min="4113" max="4113" width="9.25" style="19" customWidth="1"/>
    <col min="4114" max="4352" width="9" style="19"/>
    <col min="4353" max="4353" width="3.5" style="19" customWidth="1"/>
    <col min="4354" max="4354" width="4.25" style="19" customWidth="1"/>
    <col min="4355" max="4355" width="23" style="19" customWidth="1"/>
    <col min="4356" max="4356" width="19.875" style="19" customWidth="1"/>
    <col min="4357" max="4357" width="13.625" style="19" customWidth="1"/>
    <col min="4358" max="4358" width="11.125" style="19" customWidth="1"/>
    <col min="4359" max="4359" width="21.75" style="19" customWidth="1"/>
    <col min="4360" max="4360" width="20" style="19" customWidth="1"/>
    <col min="4361" max="4361" width="6.625" style="19" customWidth="1"/>
    <col min="4362" max="4362" width="3.5" style="19" customWidth="1"/>
    <col min="4363" max="4363" width="21.25" style="19" customWidth="1"/>
    <col min="4364" max="4364" width="26.375" style="19" customWidth="1"/>
    <col min="4365" max="4365" width="27.625" style="19" customWidth="1"/>
    <col min="4366" max="4366" width="14.5" style="19" customWidth="1"/>
    <col min="4367" max="4367" width="9.75" style="19" customWidth="1"/>
    <col min="4368" max="4368" width="9" style="19"/>
    <col min="4369" max="4369" width="9.25" style="19" customWidth="1"/>
    <col min="4370" max="4608" width="9" style="19"/>
    <col min="4609" max="4609" width="3.5" style="19" customWidth="1"/>
    <col min="4610" max="4610" width="4.25" style="19" customWidth="1"/>
    <col min="4611" max="4611" width="23" style="19" customWidth="1"/>
    <col min="4612" max="4612" width="19.875" style="19" customWidth="1"/>
    <col min="4613" max="4613" width="13.625" style="19" customWidth="1"/>
    <col min="4614" max="4614" width="11.125" style="19" customWidth="1"/>
    <col min="4615" max="4615" width="21.75" style="19" customWidth="1"/>
    <col min="4616" max="4616" width="20" style="19" customWidth="1"/>
    <col min="4617" max="4617" width="6.625" style="19" customWidth="1"/>
    <col min="4618" max="4618" width="3.5" style="19" customWidth="1"/>
    <col min="4619" max="4619" width="21.25" style="19" customWidth="1"/>
    <col min="4620" max="4620" width="26.375" style="19" customWidth="1"/>
    <col min="4621" max="4621" width="27.625" style="19" customWidth="1"/>
    <col min="4622" max="4622" width="14.5" style="19" customWidth="1"/>
    <col min="4623" max="4623" width="9.75" style="19" customWidth="1"/>
    <col min="4624" max="4624" width="9" style="19"/>
    <col min="4625" max="4625" width="9.25" style="19" customWidth="1"/>
    <col min="4626" max="4864" width="9" style="19"/>
    <col min="4865" max="4865" width="3.5" style="19" customWidth="1"/>
    <col min="4866" max="4866" width="4.25" style="19" customWidth="1"/>
    <col min="4867" max="4867" width="23" style="19" customWidth="1"/>
    <col min="4868" max="4868" width="19.875" style="19" customWidth="1"/>
    <col min="4869" max="4869" width="13.625" style="19" customWidth="1"/>
    <col min="4870" max="4870" width="11.125" style="19" customWidth="1"/>
    <col min="4871" max="4871" width="21.75" style="19" customWidth="1"/>
    <col min="4872" max="4872" width="20" style="19" customWidth="1"/>
    <col min="4873" max="4873" width="6.625" style="19" customWidth="1"/>
    <col min="4874" max="4874" width="3.5" style="19" customWidth="1"/>
    <col min="4875" max="4875" width="21.25" style="19" customWidth="1"/>
    <col min="4876" max="4876" width="26.375" style="19" customWidth="1"/>
    <col min="4877" max="4877" width="27.625" style="19" customWidth="1"/>
    <col min="4878" max="4878" width="14.5" style="19" customWidth="1"/>
    <col min="4879" max="4879" width="9.75" style="19" customWidth="1"/>
    <col min="4880" max="4880" width="9" style="19"/>
    <col min="4881" max="4881" width="9.25" style="19" customWidth="1"/>
    <col min="4882" max="5120" width="9" style="19"/>
    <col min="5121" max="5121" width="3.5" style="19" customWidth="1"/>
    <col min="5122" max="5122" width="4.25" style="19" customWidth="1"/>
    <col min="5123" max="5123" width="23" style="19" customWidth="1"/>
    <col min="5124" max="5124" width="19.875" style="19" customWidth="1"/>
    <col min="5125" max="5125" width="13.625" style="19" customWidth="1"/>
    <col min="5126" max="5126" width="11.125" style="19" customWidth="1"/>
    <col min="5127" max="5127" width="21.75" style="19" customWidth="1"/>
    <col min="5128" max="5128" width="20" style="19" customWidth="1"/>
    <col min="5129" max="5129" width="6.625" style="19" customWidth="1"/>
    <col min="5130" max="5130" width="3.5" style="19" customWidth="1"/>
    <col min="5131" max="5131" width="21.25" style="19" customWidth="1"/>
    <col min="5132" max="5132" width="26.375" style="19" customWidth="1"/>
    <col min="5133" max="5133" width="27.625" style="19" customWidth="1"/>
    <col min="5134" max="5134" width="14.5" style="19" customWidth="1"/>
    <col min="5135" max="5135" width="9.75" style="19" customWidth="1"/>
    <col min="5136" max="5136" width="9" style="19"/>
    <col min="5137" max="5137" width="9.25" style="19" customWidth="1"/>
    <col min="5138" max="5376" width="9" style="19"/>
    <col min="5377" max="5377" width="3.5" style="19" customWidth="1"/>
    <col min="5378" max="5378" width="4.25" style="19" customWidth="1"/>
    <col min="5379" max="5379" width="23" style="19" customWidth="1"/>
    <col min="5380" max="5380" width="19.875" style="19" customWidth="1"/>
    <col min="5381" max="5381" width="13.625" style="19" customWidth="1"/>
    <col min="5382" max="5382" width="11.125" style="19" customWidth="1"/>
    <col min="5383" max="5383" width="21.75" style="19" customWidth="1"/>
    <col min="5384" max="5384" width="20" style="19" customWidth="1"/>
    <col min="5385" max="5385" width="6.625" style="19" customWidth="1"/>
    <col min="5386" max="5386" width="3.5" style="19" customWidth="1"/>
    <col min="5387" max="5387" width="21.25" style="19" customWidth="1"/>
    <col min="5388" max="5388" width="26.375" style="19" customWidth="1"/>
    <col min="5389" max="5389" width="27.625" style="19" customWidth="1"/>
    <col min="5390" max="5390" width="14.5" style="19" customWidth="1"/>
    <col min="5391" max="5391" width="9.75" style="19" customWidth="1"/>
    <col min="5392" max="5392" width="9" style="19"/>
    <col min="5393" max="5393" width="9.25" style="19" customWidth="1"/>
    <col min="5394" max="5632" width="9" style="19"/>
    <col min="5633" max="5633" width="3.5" style="19" customWidth="1"/>
    <col min="5634" max="5634" width="4.25" style="19" customWidth="1"/>
    <col min="5635" max="5635" width="23" style="19" customWidth="1"/>
    <col min="5636" max="5636" width="19.875" style="19" customWidth="1"/>
    <col min="5637" max="5637" width="13.625" style="19" customWidth="1"/>
    <col min="5638" max="5638" width="11.125" style="19" customWidth="1"/>
    <col min="5639" max="5639" width="21.75" style="19" customWidth="1"/>
    <col min="5640" max="5640" width="20" style="19" customWidth="1"/>
    <col min="5641" max="5641" width="6.625" style="19" customWidth="1"/>
    <col min="5642" max="5642" width="3.5" style="19" customWidth="1"/>
    <col min="5643" max="5643" width="21.25" style="19" customWidth="1"/>
    <col min="5644" max="5644" width="26.375" style="19" customWidth="1"/>
    <col min="5645" max="5645" width="27.625" style="19" customWidth="1"/>
    <col min="5646" max="5646" width="14.5" style="19" customWidth="1"/>
    <col min="5647" max="5647" width="9.75" style="19" customWidth="1"/>
    <col min="5648" max="5648" width="9" style="19"/>
    <col min="5649" max="5649" width="9.25" style="19" customWidth="1"/>
    <col min="5650" max="5888" width="9" style="19"/>
    <col min="5889" max="5889" width="3.5" style="19" customWidth="1"/>
    <col min="5890" max="5890" width="4.25" style="19" customWidth="1"/>
    <col min="5891" max="5891" width="23" style="19" customWidth="1"/>
    <col min="5892" max="5892" width="19.875" style="19" customWidth="1"/>
    <col min="5893" max="5893" width="13.625" style="19" customWidth="1"/>
    <col min="5894" max="5894" width="11.125" style="19" customWidth="1"/>
    <col min="5895" max="5895" width="21.75" style="19" customWidth="1"/>
    <col min="5896" max="5896" width="20" style="19" customWidth="1"/>
    <col min="5897" max="5897" width="6.625" style="19" customWidth="1"/>
    <col min="5898" max="5898" width="3.5" style="19" customWidth="1"/>
    <col min="5899" max="5899" width="21.25" style="19" customWidth="1"/>
    <col min="5900" max="5900" width="26.375" style="19" customWidth="1"/>
    <col min="5901" max="5901" width="27.625" style="19" customWidth="1"/>
    <col min="5902" max="5902" width="14.5" style="19" customWidth="1"/>
    <col min="5903" max="5903" width="9.75" style="19" customWidth="1"/>
    <col min="5904" max="5904" width="9" style="19"/>
    <col min="5905" max="5905" width="9.25" style="19" customWidth="1"/>
    <col min="5906" max="6144" width="9" style="19"/>
    <col min="6145" max="6145" width="3.5" style="19" customWidth="1"/>
    <col min="6146" max="6146" width="4.25" style="19" customWidth="1"/>
    <col min="6147" max="6147" width="23" style="19" customWidth="1"/>
    <col min="6148" max="6148" width="19.875" style="19" customWidth="1"/>
    <col min="6149" max="6149" width="13.625" style="19" customWidth="1"/>
    <col min="6150" max="6150" width="11.125" style="19" customWidth="1"/>
    <col min="6151" max="6151" width="21.75" style="19" customWidth="1"/>
    <col min="6152" max="6152" width="20" style="19" customWidth="1"/>
    <col min="6153" max="6153" width="6.625" style="19" customWidth="1"/>
    <col min="6154" max="6154" width="3.5" style="19" customWidth="1"/>
    <col min="6155" max="6155" width="21.25" style="19" customWidth="1"/>
    <col min="6156" max="6156" width="26.375" style="19" customWidth="1"/>
    <col min="6157" max="6157" width="27.625" style="19" customWidth="1"/>
    <col min="6158" max="6158" width="14.5" style="19" customWidth="1"/>
    <col min="6159" max="6159" width="9.75" style="19" customWidth="1"/>
    <col min="6160" max="6160" width="9" style="19"/>
    <col min="6161" max="6161" width="9.25" style="19" customWidth="1"/>
    <col min="6162" max="6400" width="9" style="19"/>
    <col min="6401" max="6401" width="3.5" style="19" customWidth="1"/>
    <col min="6402" max="6402" width="4.25" style="19" customWidth="1"/>
    <col min="6403" max="6403" width="23" style="19" customWidth="1"/>
    <col min="6404" max="6404" width="19.875" style="19" customWidth="1"/>
    <col min="6405" max="6405" width="13.625" style="19" customWidth="1"/>
    <col min="6406" max="6406" width="11.125" style="19" customWidth="1"/>
    <col min="6407" max="6407" width="21.75" style="19" customWidth="1"/>
    <col min="6408" max="6408" width="20" style="19" customWidth="1"/>
    <col min="6409" max="6409" width="6.625" style="19" customWidth="1"/>
    <col min="6410" max="6410" width="3.5" style="19" customWidth="1"/>
    <col min="6411" max="6411" width="21.25" style="19" customWidth="1"/>
    <col min="6412" max="6412" width="26.375" style="19" customWidth="1"/>
    <col min="6413" max="6413" width="27.625" style="19" customWidth="1"/>
    <col min="6414" max="6414" width="14.5" style="19" customWidth="1"/>
    <col min="6415" max="6415" width="9.75" style="19" customWidth="1"/>
    <col min="6416" max="6416" width="9" style="19"/>
    <col min="6417" max="6417" width="9.25" style="19" customWidth="1"/>
    <col min="6418" max="6656" width="9" style="19"/>
    <col min="6657" max="6657" width="3.5" style="19" customWidth="1"/>
    <col min="6658" max="6658" width="4.25" style="19" customWidth="1"/>
    <col min="6659" max="6659" width="23" style="19" customWidth="1"/>
    <col min="6660" max="6660" width="19.875" style="19" customWidth="1"/>
    <col min="6661" max="6661" width="13.625" style="19" customWidth="1"/>
    <col min="6662" max="6662" width="11.125" style="19" customWidth="1"/>
    <col min="6663" max="6663" width="21.75" style="19" customWidth="1"/>
    <col min="6664" max="6664" width="20" style="19" customWidth="1"/>
    <col min="6665" max="6665" width="6.625" style="19" customWidth="1"/>
    <col min="6666" max="6666" width="3.5" style="19" customWidth="1"/>
    <col min="6667" max="6667" width="21.25" style="19" customWidth="1"/>
    <col min="6668" max="6668" width="26.375" style="19" customWidth="1"/>
    <col min="6669" max="6669" width="27.625" style="19" customWidth="1"/>
    <col min="6670" max="6670" width="14.5" style="19" customWidth="1"/>
    <col min="6671" max="6671" width="9.75" style="19" customWidth="1"/>
    <col min="6672" max="6672" width="9" style="19"/>
    <col min="6673" max="6673" width="9.25" style="19" customWidth="1"/>
    <col min="6674" max="6912" width="9" style="19"/>
    <col min="6913" max="6913" width="3.5" style="19" customWidth="1"/>
    <col min="6914" max="6914" width="4.25" style="19" customWidth="1"/>
    <col min="6915" max="6915" width="23" style="19" customWidth="1"/>
    <col min="6916" max="6916" width="19.875" style="19" customWidth="1"/>
    <col min="6917" max="6917" width="13.625" style="19" customWidth="1"/>
    <col min="6918" max="6918" width="11.125" style="19" customWidth="1"/>
    <col min="6919" max="6919" width="21.75" style="19" customWidth="1"/>
    <col min="6920" max="6920" width="20" style="19" customWidth="1"/>
    <col min="6921" max="6921" width="6.625" style="19" customWidth="1"/>
    <col min="6922" max="6922" width="3.5" style="19" customWidth="1"/>
    <col min="6923" max="6923" width="21.25" style="19" customWidth="1"/>
    <col min="6924" max="6924" width="26.375" style="19" customWidth="1"/>
    <col min="6925" max="6925" width="27.625" style="19" customWidth="1"/>
    <col min="6926" max="6926" width="14.5" style="19" customWidth="1"/>
    <col min="6927" max="6927" width="9.75" style="19" customWidth="1"/>
    <col min="6928" max="6928" width="9" style="19"/>
    <col min="6929" max="6929" width="9.25" style="19" customWidth="1"/>
    <col min="6930" max="7168" width="9" style="19"/>
    <col min="7169" max="7169" width="3.5" style="19" customWidth="1"/>
    <col min="7170" max="7170" width="4.25" style="19" customWidth="1"/>
    <col min="7171" max="7171" width="23" style="19" customWidth="1"/>
    <col min="7172" max="7172" width="19.875" style="19" customWidth="1"/>
    <col min="7173" max="7173" width="13.625" style="19" customWidth="1"/>
    <col min="7174" max="7174" width="11.125" style="19" customWidth="1"/>
    <col min="7175" max="7175" width="21.75" style="19" customWidth="1"/>
    <col min="7176" max="7176" width="20" style="19" customWidth="1"/>
    <col min="7177" max="7177" width="6.625" style="19" customWidth="1"/>
    <col min="7178" max="7178" width="3.5" style="19" customWidth="1"/>
    <col min="7179" max="7179" width="21.25" style="19" customWidth="1"/>
    <col min="7180" max="7180" width="26.375" style="19" customWidth="1"/>
    <col min="7181" max="7181" width="27.625" style="19" customWidth="1"/>
    <col min="7182" max="7182" width="14.5" style="19" customWidth="1"/>
    <col min="7183" max="7183" width="9.75" style="19" customWidth="1"/>
    <col min="7184" max="7184" width="9" style="19"/>
    <col min="7185" max="7185" width="9.25" style="19" customWidth="1"/>
    <col min="7186" max="7424" width="9" style="19"/>
    <col min="7425" max="7425" width="3.5" style="19" customWidth="1"/>
    <col min="7426" max="7426" width="4.25" style="19" customWidth="1"/>
    <col min="7427" max="7427" width="23" style="19" customWidth="1"/>
    <col min="7428" max="7428" width="19.875" style="19" customWidth="1"/>
    <col min="7429" max="7429" width="13.625" style="19" customWidth="1"/>
    <col min="7430" max="7430" width="11.125" style="19" customWidth="1"/>
    <col min="7431" max="7431" width="21.75" style="19" customWidth="1"/>
    <col min="7432" max="7432" width="20" style="19" customWidth="1"/>
    <col min="7433" max="7433" width="6.625" style="19" customWidth="1"/>
    <col min="7434" max="7434" width="3.5" style="19" customWidth="1"/>
    <col min="7435" max="7435" width="21.25" style="19" customWidth="1"/>
    <col min="7436" max="7436" width="26.375" style="19" customWidth="1"/>
    <col min="7437" max="7437" width="27.625" style="19" customWidth="1"/>
    <col min="7438" max="7438" width="14.5" style="19" customWidth="1"/>
    <col min="7439" max="7439" width="9.75" style="19" customWidth="1"/>
    <col min="7440" max="7440" width="9" style="19"/>
    <col min="7441" max="7441" width="9.25" style="19" customWidth="1"/>
    <col min="7442" max="7680" width="9" style="19"/>
    <col min="7681" max="7681" width="3.5" style="19" customWidth="1"/>
    <col min="7682" max="7682" width="4.25" style="19" customWidth="1"/>
    <col min="7683" max="7683" width="23" style="19" customWidth="1"/>
    <col min="7684" max="7684" width="19.875" style="19" customWidth="1"/>
    <col min="7685" max="7685" width="13.625" style="19" customWidth="1"/>
    <col min="7686" max="7686" width="11.125" style="19" customWidth="1"/>
    <col min="7687" max="7687" width="21.75" style="19" customWidth="1"/>
    <col min="7688" max="7688" width="20" style="19" customWidth="1"/>
    <col min="7689" max="7689" width="6.625" style="19" customWidth="1"/>
    <col min="7690" max="7690" width="3.5" style="19" customWidth="1"/>
    <col min="7691" max="7691" width="21.25" style="19" customWidth="1"/>
    <col min="7692" max="7692" width="26.375" style="19" customWidth="1"/>
    <col min="7693" max="7693" width="27.625" style="19" customWidth="1"/>
    <col min="7694" max="7694" width="14.5" style="19" customWidth="1"/>
    <col min="7695" max="7695" width="9.75" style="19" customWidth="1"/>
    <col min="7696" max="7696" width="9" style="19"/>
    <col min="7697" max="7697" width="9.25" style="19" customWidth="1"/>
    <col min="7698" max="7936" width="9" style="19"/>
    <col min="7937" max="7937" width="3.5" style="19" customWidth="1"/>
    <col min="7938" max="7938" width="4.25" style="19" customWidth="1"/>
    <col min="7939" max="7939" width="23" style="19" customWidth="1"/>
    <col min="7940" max="7940" width="19.875" style="19" customWidth="1"/>
    <col min="7941" max="7941" width="13.625" style="19" customWidth="1"/>
    <col min="7942" max="7942" width="11.125" style="19" customWidth="1"/>
    <col min="7943" max="7943" width="21.75" style="19" customWidth="1"/>
    <col min="7944" max="7944" width="20" style="19" customWidth="1"/>
    <col min="7945" max="7945" width="6.625" style="19" customWidth="1"/>
    <col min="7946" max="7946" width="3.5" style="19" customWidth="1"/>
    <col min="7947" max="7947" width="21.25" style="19" customWidth="1"/>
    <col min="7948" max="7948" width="26.375" style="19" customWidth="1"/>
    <col min="7949" max="7949" width="27.625" style="19" customWidth="1"/>
    <col min="7950" max="7950" width="14.5" style="19" customWidth="1"/>
    <col min="7951" max="7951" width="9.75" style="19" customWidth="1"/>
    <col min="7952" max="7952" width="9" style="19"/>
    <col min="7953" max="7953" width="9.25" style="19" customWidth="1"/>
    <col min="7954" max="8192" width="9" style="19"/>
    <col min="8193" max="8193" width="3.5" style="19" customWidth="1"/>
    <col min="8194" max="8194" width="4.25" style="19" customWidth="1"/>
    <col min="8195" max="8195" width="23" style="19" customWidth="1"/>
    <col min="8196" max="8196" width="19.875" style="19" customWidth="1"/>
    <col min="8197" max="8197" width="13.625" style="19" customWidth="1"/>
    <col min="8198" max="8198" width="11.125" style="19" customWidth="1"/>
    <col min="8199" max="8199" width="21.75" style="19" customWidth="1"/>
    <col min="8200" max="8200" width="20" style="19" customWidth="1"/>
    <col min="8201" max="8201" width="6.625" style="19" customWidth="1"/>
    <col min="8202" max="8202" width="3.5" style="19" customWidth="1"/>
    <col min="8203" max="8203" width="21.25" style="19" customWidth="1"/>
    <col min="8204" max="8204" width="26.375" style="19" customWidth="1"/>
    <col min="8205" max="8205" width="27.625" style="19" customWidth="1"/>
    <col min="8206" max="8206" width="14.5" style="19" customWidth="1"/>
    <col min="8207" max="8207" width="9.75" style="19" customWidth="1"/>
    <col min="8208" max="8208" width="9" style="19"/>
    <col min="8209" max="8209" width="9.25" style="19" customWidth="1"/>
    <col min="8210" max="8448" width="9" style="19"/>
    <col min="8449" max="8449" width="3.5" style="19" customWidth="1"/>
    <col min="8450" max="8450" width="4.25" style="19" customWidth="1"/>
    <col min="8451" max="8451" width="23" style="19" customWidth="1"/>
    <col min="8452" max="8452" width="19.875" style="19" customWidth="1"/>
    <col min="8453" max="8453" width="13.625" style="19" customWidth="1"/>
    <col min="8454" max="8454" width="11.125" style="19" customWidth="1"/>
    <col min="8455" max="8455" width="21.75" style="19" customWidth="1"/>
    <col min="8456" max="8456" width="20" style="19" customWidth="1"/>
    <col min="8457" max="8457" width="6.625" style="19" customWidth="1"/>
    <col min="8458" max="8458" width="3.5" style="19" customWidth="1"/>
    <col min="8459" max="8459" width="21.25" style="19" customWidth="1"/>
    <col min="8460" max="8460" width="26.375" style="19" customWidth="1"/>
    <col min="8461" max="8461" width="27.625" style="19" customWidth="1"/>
    <col min="8462" max="8462" width="14.5" style="19" customWidth="1"/>
    <col min="8463" max="8463" width="9.75" style="19" customWidth="1"/>
    <col min="8464" max="8464" width="9" style="19"/>
    <col min="8465" max="8465" width="9.25" style="19" customWidth="1"/>
    <col min="8466" max="8704" width="9" style="19"/>
    <col min="8705" max="8705" width="3.5" style="19" customWidth="1"/>
    <col min="8706" max="8706" width="4.25" style="19" customWidth="1"/>
    <col min="8707" max="8707" width="23" style="19" customWidth="1"/>
    <col min="8708" max="8708" width="19.875" style="19" customWidth="1"/>
    <col min="8709" max="8709" width="13.625" style="19" customWidth="1"/>
    <col min="8710" max="8710" width="11.125" style="19" customWidth="1"/>
    <col min="8711" max="8711" width="21.75" style="19" customWidth="1"/>
    <col min="8712" max="8712" width="20" style="19" customWidth="1"/>
    <col min="8713" max="8713" width="6.625" style="19" customWidth="1"/>
    <col min="8714" max="8714" width="3.5" style="19" customWidth="1"/>
    <col min="8715" max="8715" width="21.25" style="19" customWidth="1"/>
    <col min="8716" max="8716" width="26.375" style="19" customWidth="1"/>
    <col min="8717" max="8717" width="27.625" style="19" customWidth="1"/>
    <col min="8718" max="8718" width="14.5" style="19" customWidth="1"/>
    <col min="8719" max="8719" width="9.75" style="19" customWidth="1"/>
    <col min="8720" max="8720" width="9" style="19"/>
    <col min="8721" max="8721" width="9.25" style="19" customWidth="1"/>
    <col min="8722" max="8960" width="9" style="19"/>
    <col min="8961" max="8961" width="3.5" style="19" customWidth="1"/>
    <col min="8962" max="8962" width="4.25" style="19" customWidth="1"/>
    <col min="8963" max="8963" width="23" style="19" customWidth="1"/>
    <col min="8964" max="8964" width="19.875" style="19" customWidth="1"/>
    <col min="8965" max="8965" width="13.625" style="19" customWidth="1"/>
    <col min="8966" max="8966" width="11.125" style="19" customWidth="1"/>
    <col min="8967" max="8967" width="21.75" style="19" customWidth="1"/>
    <col min="8968" max="8968" width="20" style="19" customWidth="1"/>
    <col min="8969" max="8969" width="6.625" style="19" customWidth="1"/>
    <col min="8970" max="8970" width="3.5" style="19" customWidth="1"/>
    <col min="8971" max="8971" width="21.25" style="19" customWidth="1"/>
    <col min="8972" max="8972" width="26.375" style="19" customWidth="1"/>
    <col min="8973" max="8973" width="27.625" style="19" customWidth="1"/>
    <col min="8974" max="8974" width="14.5" style="19" customWidth="1"/>
    <col min="8975" max="8975" width="9.75" style="19" customWidth="1"/>
    <col min="8976" max="8976" width="9" style="19"/>
    <col min="8977" max="8977" width="9.25" style="19" customWidth="1"/>
    <col min="8978" max="9216" width="9" style="19"/>
    <col min="9217" max="9217" width="3.5" style="19" customWidth="1"/>
    <col min="9218" max="9218" width="4.25" style="19" customWidth="1"/>
    <col min="9219" max="9219" width="23" style="19" customWidth="1"/>
    <col min="9220" max="9220" width="19.875" style="19" customWidth="1"/>
    <col min="9221" max="9221" width="13.625" style="19" customWidth="1"/>
    <col min="9222" max="9222" width="11.125" style="19" customWidth="1"/>
    <col min="9223" max="9223" width="21.75" style="19" customWidth="1"/>
    <col min="9224" max="9224" width="20" style="19" customWidth="1"/>
    <col min="9225" max="9225" width="6.625" style="19" customWidth="1"/>
    <col min="9226" max="9226" width="3.5" style="19" customWidth="1"/>
    <col min="9227" max="9227" width="21.25" style="19" customWidth="1"/>
    <col min="9228" max="9228" width="26.375" style="19" customWidth="1"/>
    <col min="9229" max="9229" width="27.625" style="19" customWidth="1"/>
    <col min="9230" max="9230" width="14.5" style="19" customWidth="1"/>
    <col min="9231" max="9231" width="9.75" style="19" customWidth="1"/>
    <col min="9232" max="9232" width="9" style="19"/>
    <col min="9233" max="9233" width="9.25" style="19" customWidth="1"/>
    <col min="9234" max="9472" width="9" style="19"/>
    <col min="9473" max="9473" width="3.5" style="19" customWidth="1"/>
    <col min="9474" max="9474" width="4.25" style="19" customWidth="1"/>
    <col min="9475" max="9475" width="23" style="19" customWidth="1"/>
    <col min="9476" max="9476" width="19.875" style="19" customWidth="1"/>
    <col min="9477" max="9477" width="13.625" style="19" customWidth="1"/>
    <col min="9478" max="9478" width="11.125" style="19" customWidth="1"/>
    <col min="9479" max="9479" width="21.75" style="19" customWidth="1"/>
    <col min="9480" max="9480" width="20" style="19" customWidth="1"/>
    <col min="9481" max="9481" width="6.625" style="19" customWidth="1"/>
    <col min="9482" max="9482" width="3.5" style="19" customWidth="1"/>
    <col min="9483" max="9483" width="21.25" style="19" customWidth="1"/>
    <col min="9484" max="9484" width="26.375" style="19" customWidth="1"/>
    <col min="9485" max="9485" width="27.625" style="19" customWidth="1"/>
    <col min="9486" max="9486" width="14.5" style="19" customWidth="1"/>
    <col min="9487" max="9487" width="9.75" style="19" customWidth="1"/>
    <col min="9488" max="9488" width="9" style="19"/>
    <col min="9489" max="9489" width="9.25" style="19" customWidth="1"/>
    <col min="9490" max="9728" width="9" style="19"/>
    <col min="9729" max="9729" width="3.5" style="19" customWidth="1"/>
    <col min="9730" max="9730" width="4.25" style="19" customWidth="1"/>
    <col min="9731" max="9731" width="23" style="19" customWidth="1"/>
    <col min="9732" max="9732" width="19.875" style="19" customWidth="1"/>
    <col min="9733" max="9733" width="13.625" style="19" customWidth="1"/>
    <col min="9734" max="9734" width="11.125" style="19" customWidth="1"/>
    <col min="9735" max="9735" width="21.75" style="19" customWidth="1"/>
    <col min="9736" max="9736" width="20" style="19" customWidth="1"/>
    <col min="9737" max="9737" width="6.625" style="19" customWidth="1"/>
    <col min="9738" max="9738" width="3.5" style="19" customWidth="1"/>
    <col min="9739" max="9739" width="21.25" style="19" customWidth="1"/>
    <col min="9740" max="9740" width="26.375" style="19" customWidth="1"/>
    <col min="9741" max="9741" width="27.625" style="19" customWidth="1"/>
    <col min="9742" max="9742" width="14.5" style="19" customWidth="1"/>
    <col min="9743" max="9743" width="9.75" style="19" customWidth="1"/>
    <col min="9744" max="9744" width="9" style="19"/>
    <col min="9745" max="9745" width="9.25" style="19" customWidth="1"/>
    <col min="9746" max="9984" width="9" style="19"/>
    <col min="9985" max="9985" width="3.5" style="19" customWidth="1"/>
    <col min="9986" max="9986" width="4.25" style="19" customWidth="1"/>
    <col min="9987" max="9987" width="23" style="19" customWidth="1"/>
    <col min="9988" max="9988" width="19.875" style="19" customWidth="1"/>
    <col min="9989" max="9989" width="13.625" style="19" customWidth="1"/>
    <col min="9990" max="9990" width="11.125" style="19" customWidth="1"/>
    <col min="9991" max="9991" width="21.75" style="19" customWidth="1"/>
    <col min="9992" max="9992" width="20" style="19" customWidth="1"/>
    <col min="9993" max="9993" width="6.625" style="19" customWidth="1"/>
    <col min="9994" max="9994" width="3.5" style="19" customWidth="1"/>
    <col min="9995" max="9995" width="21.25" style="19" customWidth="1"/>
    <col min="9996" max="9996" width="26.375" style="19" customWidth="1"/>
    <col min="9997" max="9997" width="27.625" style="19" customWidth="1"/>
    <col min="9998" max="9998" width="14.5" style="19" customWidth="1"/>
    <col min="9999" max="9999" width="9.75" style="19" customWidth="1"/>
    <col min="10000" max="10000" width="9" style="19"/>
    <col min="10001" max="10001" width="9.25" style="19" customWidth="1"/>
    <col min="10002" max="10240" width="9" style="19"/>
    <col min="10241" max="10241" width="3.5" style="19" customWidth="1"/>
    <col min="10242" max="10242" width="4.25" style="19" customWidth="1"/>
    <col min="10243" max="10243" width="23" style="19" customWidth="1"/>
    <col min="10244" max="10244" width="19.875" style="19" customWidth="1"/>
    <col min="10245" max="10245" width="13.625" style="19" customWidth="1"/>
    <col min="10246" max="10246" width="11.125" style="19" customWidth="1"/>
    <col min="10247" max="10247" width="21.75" style="19" customWidth="1"/>
    <col min="10248" max="10248" width="20" style="19" customWidth="1"/>
    <col min="10249" max="10249" width="6.625" style="19" customWidth="1"/>
    <col min="10250" max="10250" width="3.5" style="19" customWidth="1"/>
    <col min="10251" max="10251" width="21.25" style="19" customWidth="1"/>
    <col min="10252" max="10252" width="26.375" style="19" customWidth="1"/>
    <col min="10253" max="10253" width="27.625" style="19" customWidth="1"/>
    <col min="10254" max="10254" width="14.5" style="19" customWidth="1"/>
    <col min="10255" max="10255" width="9.75" style="19" customWidth="1"/>
    <col min="10256" max="10256" width="9" style="19"/>
    <col min="10257" max="10257" width="9.25" style="19" customWidth="1"/>
    <col min="10258" max="10496" width="9" style="19"/>
    <col min="10497" max="10497" width="3.5" style="19" customWidth="1"/>
    <col min="10498" max="10498" width="4.25" style="19" customWidth="1"/>
    <col min="10499" max="10499" width="23" style="19" customWidth="1"/>
    <col min="10500" max="10500" width="19.875" style="19" customWidth="1"/>
    <col min="10501" max="10501" width="13.625" style="19" customWidth="1"/>
    <col min="10502" max="10502" width="11.125" style="19" customWidth="1"/>
    <col min="10503" max="10503" width="21.75" style="19" customWidth="1"/>
    <col min="10504" max="10504" width="20" style="19" customWidth="1"/>
    <col min="10505" max="10505" width="6.625" style="19" customWidth="1"/>
    <col min="10506" max="10506" width="3.5" style="19" customWidth="1"/>
    <col min="10507" max="10507" width="21.25" style="19" customWidth="1"/>
    <col min="10508" max="10508" width="26.375" style="19" customWidth="1"/>
    <col min="10509" max="10509" width="27.625" style="19" customWidth="1"/>
    <col min="10510" max="10510" width="14.5" style="19" customWidth="1"/>
    <col min="10511" max="10511" width="9.75" style="19" customWidth="1"/>
    <col min="10512" max="10512" width="9" style="19"/>
    <col min="10513" max="10513" width="9.25" style="19" customWidth="1"/>
    <col min="10514" max="10752" width="9" style="19"/>
    <col min="10753" max="10753" width="3.5" style="19" customWidth="1"/>
    <col min="10754" max="10754" width="4.25" style="19" customWidth="1"/>
    <col min="10755" max="10755" width="23" style="19" customWidth="1"/>
    <col min="10756" max="10756" width="19.875" style="19" customWidth="1"/>
    <col min="10757" max="10757" width="13.625" style="19" customWidth="1"/>
    <col min="10758" max="10758" width="11.125" style="19" customWidth="1"/>
    <col min="10759" max="10759" width="21.75" style="19" customWidth="1"/>
    <col min="10760" max="10760" width="20" style="19" customWidth="1"/>
    <col min="10761" max="10761" width="6.625" style="19" customWidth="1"/>
    <col min="10762" max="10762" width="3.5" style="19" customWidth="1"/>
    <col min="10763" max="10763" width="21.25" style="19" customWidth="1"/>
    <col min="10764" max="10764" width="26.375" style="19" customWidth="1"/>
    <col min="10765" max="10765" width="27.625" style="19" customWidth="1"/>
    <col min="10766" max="10766" width="14.5" style="19" customWidth="1"/>
    <col min="10767" max="10767" width="9.75" style="19" customWidth="1"/>
    <col min="10768" max="10768" width="9" style="19"/>
    <col min="10769" max="10769" width="9.25" style="19" customWidth="1"/>
    <col min="10770" max="11008" width="9" style="19"/>
    <col min="11009" max="11009" width="3.5" style="19" customWidth="1"/>
    <col min="11010" max="11010" width="4.25" style="19" customWidth="1"/>
    <col min="11011" max="11011" width="23" style="19" customWidth="1"/>
    <col min="11012" max="11012" width="19.875" style="19" customWidth="1"/>
    <col min="11013" max="11013" width="13.625" style="19" customWidth="1"/>
    <col min="11014" max="11014" width="11.125" style="19" customWidth="1"/>
    <col min="11015" max="11015" width="21.75" style="19" customWidth="1"/>
    <col min="11016" max="11016" width="20" style="19" customWidth="1"/>
    <col min="11017" max="11017" width="6.625" style="19" customWidth="1"/>
    <col min="11018" max="11018" width="3.5" style="19" customWidth="1"/>
    <col min="11019" max="11019" width="21.25" style="19" customWidth="1"/>
    <col min="11020" max="11020" width="26.375" style="19" customWidth="1"/>
    <col min="11021" max="11021" width="27.625" style="19" customWidth="1"/>
    <col min="11022" max="11022" width="14.5" style="19" customWidth="1"/>
    <col min="11023" max="11023" width="9.75" style="19" customWidth="1"/>
    <col min="11024" max="11024" width="9" style="19"/>
    <col min="11025" max="11025" width="9.25" style="19" customWidth="1"/>
    <col min="11026" max="11264" width="9" style="19"/>
    <col min="11265" max="11265" width="3.5" style="19" customWidth="1"/>
    <col min="11266" max="11266" width="4.25" style="19" customWidth="1"/>
    <col min="11267" max="11267" width="23" style="19" customWidth="1"/>
    <col min="11268" max="11268" width="19.875" style="19" customWidth="1"/>
    <col min="11269" max="11269" width="13.625" style="19" customWidth="1"/>
    <col min="11270" max="11270" width="11.125" style="19" customWidth="1"/>
    <col min="11271" max="11271" width="21.75" style="19" customWidth="1"/>
    <col min="11272" max="11272" width="20" style="19" customWidth="1"/>
    <col min="11273" max="11273" width="6.625" style="19" customWidth="1"/>
    <col min="11274" max="11274" width="3.5" style="19" customWidth="1"/>
    <col min="11275" max="11275" width="21.25" style="19" customWidth="1"/>
    <col min="11276" max="11276" width="26.375" style="19" customWidth="1"/>
    <col min="11277" max="11277" width="27.625" style="19" customWidth="1"/>
    <col min="11278" max="11278" width="14.5" style="19" customWidth="1"/>
    <col min="11279" max="11279" width="9.75" style="19" customWidth="1"/>
    <col min="11280" max="11280" width="9" style="19"/>
    <col min="11281" max="11281" width="9.25" style="19" customWidth="1"/>
    <col min="11282" max="11520" width="9" style="19"/>
    <col min="11521" max="11521" width="3.5" style="19" customWidth="1"/>
    <col min="11522" max="11522" width="4.25" style="19" customWidth="1"/>
    <col min="11523" max="11523" width="23" style="19" customWidth="1"/>
    <col min="11524" max="11524" width="19.875" style="19" customWidth="1"/>
    <col min="11525" max="11525" width="13.625" style="19" customWidth="1"/>
    <col min="11526" max="11526" width="11.125" style="19" customWidth="1"/>
    <col min="11527" max="11527" width="21.75" style="19" customWidth="1"/>
    <col min="11528" max="11528" width="20" style="19" customWidth="1"/>
    <col min="11529" max="11529" width="6.625" style="19" customWidth="1"/>
    <col min="11530" max="11530" width="3.5" style="19" customWidth="1"/>
    <col min="11531" max="11531" width="21.25" style="19" customWidth="1"/>
    <col min="11532" max="11532" width="26.375" style="19" customWidth="1"/>
    <col min="11533" max="11533" width="27.625" style="19" customWidth="1"/>
    <col min="11534" max="11534" width="14.5" style="19" customWidth="1"/>
    <col min="11535" max="11535" width="9.75" style="19" customWidth="1"/>
    <col min="11536" max="11536" width="9" style="19"/>
    <col min="11537" max="11537" width="9.25" style="19" customWidth="1"/>
    <col min="11538" max="11776" width="9" style="19"/>
    <col min="11777" max="11777" width="3.5" style="19" customWidth="1"/>
    <col min="11778" max="11778" width="4.25" style="19" customWidth="1"/>
    <col min="11779" max="11779" width="23" style="19" customWidth="1"/>
    <col min="11780" max="11780" width="19.875" style="19" customWidth="1"/>
    <col min="11781" max="11781" width="13.625" style="19" customWidth="1"/>
    <col min="11782" max="11782" width="11.125" style="19" customWidth="1"/>
    <col min="11783" max="11783" width="21.75" style="19" customWidth="1"/>
    <col min="11784" max="11784" width="20" style="19" customWidth="1"/>
    <col min="11785" max="11785" width="6.625" style="19" customWidth="1"/>
    <col min="11786" max="11786" width="3.5" style="19" customWidth="1"/>
    <col min="11787" max="11787" width="21.25" style="19" customWidth="1"/>
    <col min="11788" max="11788" width="26.375" style="19" customWidth="1"/>
    <col min="11789" max="11789" width="27.625" style="19" customWidth="1"/>
    <col min="11790" max="11790" width="14.5" style="19" customWidth="1"/>
    <col min="11791" max="11791" width="9.75" style="19" customWidth="1"/>
    <col min="11792" max="11792" width="9" style="19"/>
    <col min="11793" max="11793" width="9.25" style="19" customWidth="1"/>
    <col min="11794" max="12032" width="9" style="19"/>
    <col min="12033" max="12033" width="3.5" style="19" customWidth="1"/>
    <col min="12034" max="12034" width="4.25" style="19" customWidth="1"/>
    <col min="12035" max="12035" width="23" style="19" customWidth="1"/>
    <col min="12036" max="12036" width="19.875" style="19" customWidth="1"/>
    <col min="12037" max="12037" width="13.625" style="19" customWidth="1"/>
    <col min="12038" max="12038" width="11.125" style="19" customWidth="1"/>
    <col min="12039" max="12039" width="21.75" style="19" customWidth="1"/>
    <col min="12040" max="12040" width="20" style="19" customWidth="1"/>
    <col min="12041" max="12041" width="6.625" style="19" customWidth="1"/>
    <col min="12042" max="12042" width="3.5" style="19" customWidth="1"/>
    <col min="12043" max="12043" width="21.25" style="19" customWidth="1"/>
    <col min="12044" max="12044" width="26.375" style="19" customWidth="1"/>
    <col min="12045" max="12045" width="27.625" style="19" customWidth="1"/>
    <col min="12046" max="12046" width="14.5" style="19" customWidth="1"/>
    <col min="12047" max="12047" width="9.75" style="19" customWidth="1"/>
    <col min="12048" max="12048" width="9" style="19"/>
    <col min="12049" max="12049" width="9.25" style="19" customWidth="1"/>
    <col min="12050" max="12288" width="9" style="19"/>
    <col min="12289" max="12289" width="3.5" style="19" customWidth="1"/>
    <col min="12290" max="12290" width="4.25" style="19" customWidth="1"/>
    <col min="12291" max="12291" width="23" style="19" customWidth="1"/>
    <col min="12292" max="12292" width="19.875" style="19" customWidth="1"/>
    <col min="12293" max="12293" width="13.625" style="19" customWidth="1"/>
    <col min="12294" max="12294" width="11.125" style="19" customWidth="1"/>
    <col min="12295" max="12295" width="21.75" style="19" customWidth="1"/>
    <col min="12296" max="12296" width="20" style="19" customWidth="1"/>
    <col min="12297" max="12297" width="6.625" style="19" customWidth="1"/>
    <col min="12298" max="12298" width="3.5" style="19" customWidth="1"/>
    <col min="12299" max="12299" width="21.25" style="19" customWidth="1"/>
    <col min="12300" max="12300" width="26.375" style="19" customWidth="1"/>
    <col min="12301" max="12301" width="27.625" style="19" customWidth="1"/>
    <col min="12302" max="12302" width="14.5" style="19" customWidth="1"/>
    <col min="12303" max="12303" width="9.75" style="19" customWidth="1"/>
    <col min="12304" max="12304" width="9" style="19"/>
    <col min="12305" max="12305" width="9.25" style="19" customWidth="1"/>
    <col min="12306" max="12544" width="9" style="19"/>
    <col min="12545" max="12545" width="3.5" style="19" customWidth="1"/>
    <col min="12546" max="12546" width="4.25" style="19" customWidth="1"/>
    <col min="12547" max="12547" width="23" style="19" customWidth="1"/>
    <col min="12548" max="12548" width="19.875" style="19" customWidth="1"/>
    <col min="12549" max="12549" width="13.625" style="19" customWidth="1"/>
    <col min="12550" max="12550" width="11.125" style="19" customWidth="1"/>
    <col min="12551" max="12551" width="21.75" style="19" customWidth="1"/>
    <col min="12552" max="12552" width="20" style="19" customWidth="1"/>
    <col min="12553" max="12553" width="6.625" style="19" customWidth="1"/>
    <col min="12554" max="12554" width="3.5" style="19" customWidth="1"/>
    <col min="12555" max="12555" width="21.25" style="19" customWidth="1"/>
    <col min="12556" max="12556" width="26.375" style="19" customWidth="1"/>
    <col min="12557" max="12557" width="27.625" style="19" customWidth="1"/>
    <col min="12558" max="12558" width="14.5" style="19" customWidth="1"/>
    <col min="12559" max="12559" width="9.75" style="19" customWidth="1"/>
    <col min="12560" max="12560" width="9" style="19"/>
    <col min="12561" max="12561" width="9.25" style="19" customWidth="1"/>
    <col min="12562" max="12800" width="9" style="19"/>
    <col min="12801" max="12801" width="3.5" style="19" customWidth="1"/>
    <col min="12802" max="12802" width="4.25" style="19" customWidth="1"/>
    <col min="12803" max="12803" width="23" style="19" customWidth="1"/>
    <col min="12804" max="12804" width="19.875" style="19" customWidth="1"/>
    <col min="12805" max="12805" width="13.625" style="19" customWidth="1"/>
    <col min="12806" max="12806" width="11.125" style="19" customWidth="1"/>
    <col min="12807" max="12807" width="21.75" style="19" customWidth="1"/>
    <col min="12808" max="12808" width="20" style="19" customWidth="1"/>
    <col min="12809" max="12809" width="6.625" style="19" customWidth="1"/>
    <col min="12810" max="12810" width="3.5" style="19" customWidth="1"/>
    <col min="12811" max="12811" width="21.25" style="19" customWidth="1"/>
    <col min="12812" max="12812" width="26.375" style="19" customWidth="1"/>
    <col min="12813" max="12813" width="27.625" style="19" customWidth="1"/>
    <col min="12814" max="12814" width="14.5" style="19" customWidth="1"/>
    <col min="12815" max="12815" width="9.75" style="19" customWidth="1"/>
    <col min="12816" max="12816" width="9" style="19"/>
    <col min="12817" max="12817" width="9.25" style="19" customWidth="1"/>
    <col min="12818" max="13056" width="9" style="19"/>
    <col min="13057" max="13057" width="3.5" style="19" customWidth="1"/>
    <col min="13058" max="13058" width="4.25" style="19" customWidth="1"/>
    <col min="13059" max="13059" width="23" style="19" customWidth="1"/>
    <col min="13060" max="13060" width="19.875" style="19" customWidth="1"/>
    <col min="13061" max="13061" width="13.625" style="19" customWidth="1"/>
    <col min="13062" max="13062" width="11.125" style="19" customWidth="1"/>
    <col min="13063" max="13063" width="21.75" style="19" customWidth="1"/>
    <col min="13064" max="13064" width="20" style="19" customWidth="1"/>
    <col min="13065" max="13065" width="6.625" style="19" customWidth="1"/>
    <col min="13066" max="13066" width="3.5" style="19" customWidth="1"/>
    <col min="13067" max="13067" width="21.25" style="19" customWidth="1"/>
    <col min="13068" max="13068" width="26.375" style="19" customWidth="1"/>
    <col min="13069" max="13069" width="27.625" style="19" customWidth="1"/>
    <col min="13070" max="13070" width="14.5" style="19" customWidth="1"/>
    <col min="13071" max="13071" width="9.75" style="19" customWidth="1"/>
    <col min="13072" max="13072" width="9" style="19"/>
    <col min="13073" max="13073" width="9.25" style="19" customWidth="1"/>
    <col min="13074" max="13312" width="9" style="19"/>
    <col min="13313" max="13313" width="3.5" style="19" customWidth="1"/>
    <col min="13314" max="13314" width="4.25" style="19" customWidth="1"/>
    <col min="13315" max="13315" width="23" style="19" customWidth="1"/>
    <col min="13316" max="13316" width="19.875" style="19" customWidth="1"/>
    <col min="13317" max="13317" width="13.625" style="19" customWidth="1"/>
    <col min="13318" max="13318" width="11.125" style="19" customWidth="1"/>
    <col min="13319" max="13319" width="21.75" style="19" customWidth="1"/>
    <col min="13320" max="13320" width="20" style="19" customWidth="1"/>
    <col min="13321" max="13321" width="6.625" style="19" customWidth="1"/>
    <col min="13322" max="13322" width="3.5" style="19" customWidth="1"/>
    <col min="13323" max="13323" width="21.25" style="19" customWidth="1"/>
    <col min="13324" max="13324" width="26.375" style="19" customWidth="1"/>
    <col min="13325" max="13325" width="27.625" style="19" customWidth="1"/>
    <col min="13326" max="13326" width="14.5" style="19" customWidth="1"/>
    <col min="13327" max="13327" width="9.75" style="19" customWidth="1"/>
    <col min="13328" max="13328" width="9" style="19"/>
    <col min="13329" max="13329" width="9.25" style="19" customWidth="1"/>
    <col min="13330" max="13568" width="9" style="19"/>
    <col min="13569" max="13569" width="3.5" style="19" customWidth="1"/>
    <col min="13570" max="13570" width="4.25" style="19" customWidth="1"/>
    <col min="13571" max="13571" width="23" style="19" customWidth="1"/>
    <col min="13572" max="13572" width="19.875" style="19" customWidth="1"/>
    <col min="13573" max="13573" width="13.625" style="19" customWidth="1"/>
    <col min="13574" max="13574" width="11.125" style="19" customWidth="1"/>
    <col min="13575" max="13575" width="21.75" style="19" customWidth="1"/>
    <col min="13576" max="13576" width="20" style="19" customWidth="1"/>
    <col min="13577" max="13577" width="6.625" style="19" customWidth="1"/>
    <col min="13578" max="13578" width="3.5" style="19" customWidth="1"/>
    <col min="13579" max="13579" width="21.25" style="19" customWidth="1"/>
    <col min="13580" max="13580" width="26.375" style="19" customWidth="1"/>
    <col min="13581" max="13581" width="27.625" style="19" customWidth="1"/>
    <col min="13582" max="13582" width="14.5" style="19" customWidth="1"/>
    <col min="13583" max="13583" width="9.75" style="19" customWidth="1"/>
    <col min="13584" max="13584" width="9" style="19"/>
    <col min="13585" max="13585" width="9.25" style="19" customWidth="1"/>
    <col min="13586" max="13824" width="9" style="19"/>
    <col min="13825" max="13825" width="3.5" style="19" customWidth="1"/>
    <col min="13826" max="13826" width="4.25" style="19" customWidth="1"/>
    <col min="13827" max="13827" width="23" style="19" customWidth="1"/>
    <col min="13828" max="13828" width="19.875" style="19" customWidth="1"/>
    <col min="13829" max="13829" width="13.625" style="19" customWidth="1"/>
    <col min="13830" max="13830" width="11.125" style="19" customWidth="1"/>
    <col min="13831" max="13831" width="21.75" style="19" customWidth="1"/>
    <col min="13832" max="13832" width="20" style="19" customWidth="1"/>
    <col min="13833" max="13833" width="6.625" style="19" customWidth="1"/>
    <col min="13834" max="13834" width="3.5" style="19" customWidth="1"/>
    <col min="13835" max="13835" width="21.25" style="19" customWidth="1"/>
    <col min="13836" max="13836" width="26.375" style="19" customWidth="1"/>
    <col min="13837" max="13837" width="27.625" style="19" customWidth="1"/>
    <col min="13838" max="13838" width="14.5" style="19" customWidth="1"/>
    <col min="13839" max="13839" width="9.75" style="19" customWidth="1"/>
    <col min="13840" max="13840" width="9" style="19"/>
    <col min="13841" max="13841" width="9.25" style="19" customWidth="1"/>
    <col min="13842" max="14080" width="9" style="19"/>
    <col min="14081" max="14081" width="3.5" style="19" customWidth="1"/>
    <col min="14082" max="14082" width="4.25" style="19" customWidth="1"/>
    <col min="14083" max="14083" width="23" style="19" customWidth="1"/>
    <col min="14084" max="14084" width="19.875" style="19" customWidth="1"/>
    <col min="14085" max="14085" width="13.625" style="19" customWidth="1"/>
    <col min="14086" max="14086" width="11.125" style="19" customWidth="1"/>
    <col min="14087" max="14087" width="21.75" style="19" customWidth="1"/>
    <col min="14088" max="14088" width="20" style="19" customWidth="1"/>
    <col min="14089" max="14089" width="6.625" style="19" customWidth="1"/>
    <col min="14090" max="14090" width="3.5" style="19" customWidth="1"/>
    <col min="14091" max="14091" width="21.25" style="19" customWidth="1"/>
    <col min="14092" max="14092" width="26.375" style="19" customWidth="1"/>
    <col min="14093" max="14093" width="27.625" style="19" customWidth="1"/>
    <col min="14094" max="14094" width="14.5" style="19" customWidth="1"/>
    <col min="14095" max="14095" width="9.75" style="19" customWidth="1"/>
    <col min="14096" max="14096" width="9" style="19"/>
    <col min="14097" max="14097" width="9.25" style="19" customWidth="1"/>
    <col min="14098" max="14336" width="9" style="19"/>
    <col min="14337" max="14337" width="3.5" style="19" customWidth="1"/>
    <col min="14338" max="14338" width="4.25" style="19" customWidth="1"/>
    <col min="14339" max="14339" width="23" style="19" customWidth="1"/>
    <col min="14340" max="14340" width="19.875" style="19" customWidth="1"/>
    <col min="14341" max="14341" width="13.625" style="19" customWidth="1"/>
    <col min="14342" max="14342" width="11.125" style="19" customWidth="1"/>
    <col min="14343" max="14343" width="21.75" style="19" customWidth="1"/>
    <col min="14344" max="14344" width="20" style="19" customWidth="1"/>
    <col min="14345" max="14345" width="6.625" style="19" customWidth="1"/>
    <col min="14346" max="14346" width="3.5" style="19" customWidth="1"/>
    <col min="14347" max="14347" width="21.25" style="19" customWidth="1"/>
    <col min="14348" max="14348" width="26.375" style="19" customWidth="1"/>
    <col min="14349" max="14349" width="27.625" style="19" customWidth="1"/>
    <col min="14350" max="14350" width="14.5" style="19" customWidth="1"/>
    <col min="14351" max="14351" width="9.75" style="19" customWidth="1"/>
    <col min="14352" max="14352" width="9" style="19"/>
    <col min="14353" max="14353" width="9.25" style="19" customWidth="1"/>
    <col min="14354" max="14592" width="9" style="19"/>
    <col min="14593" max="14593" width="3.5" style="19" customWidth="1"/>
    <col min="14594" max="14594" width="4.25" style="19" customWidth="1"/>
    <col min="14595" max="14595" width="23" style="19" customWidth="1"/>
    <col min="14596" max="14596" width="19.875" style="19" customWidth="1"/>
    <col min="14597" max="14597" width="13.625" style="19" customWidth="1"/>
    <col min="14598" max="14598" width="11.125" style="19" customWidth="1"/>
    <col min="14599" max="14599" width="21.75" style="19" customWidth="1"/>
    <col min="14600" max="14600" width="20" style="19" customWidth="1"/>
    <col min="14601" max="14601" width="6.625" style="19" customWidth="1"/>
    <col min="14602" max="14602" width="3.5" style="19" customWidth="1"/>
    <col min="14603" max="14603" width="21.25" style="19" customWidth="1"/>
    <col min="14604" max="14604" width="26.375" style="19" customWidth="1"/>
    <col min="14605" max="14605" width="27.625" style="19" customWidth="1"/>
    <col min="14606" max="14606" width="14.5" style="19" customWidth="1"/>
    <col min="14607" max="14607" width="9.75" style="19" customWidth="1"/>
    <col min="14608" max="14608" width="9" style="19"/>
    <col min="14609" max="14609" width="9.25" style="19" customWidth="1"/>
    <col min="14610" max="14848" width="9" style="19"/>
    <col min="14849" max="14849" width="3.5" style="19" customWidth="1"/>
    <col min="14850" max="14850" width="4.25" style="19" customWidth="1"/>
    <col min="14851" max="14851" width="23" style="19" customWidth="1"/>
    <col min="14852" max="14852" width="19.875" style="19" customWidth="1"/>
    <col min="14853" max="14853" width="13.625" style="19" customWidth="1"/>
    <col min="14854" max="14854" width="11.125" style="19" customWidth="1"/>
    <col min="14855" max="14855" width="21.75" style="19" customWidth="1"/>
    <col min="14856" max="14856" width="20" style="19" customWidth="1"/>
    <col min="14857" max="14857" width="6.625" style="19" customWidth="1"/>
    <col min="14858" max="14858" width="3.5" style="19" customWidth="1"/>
    <col min="14859" max="14859" width="21.25" style="19" customWidth="1"/>
    <col min="14860" max="14860" width="26.375" style="19" customWidth="1"/>
    <col min="14861" max="14861" width="27.625" style="19" customWidth="1"/>
    <col min="14862" max="14862" width="14.5" style="19" customWidth="1"/>
    <col min="14863" max="14863" width="9.75" style="19" customWidth="1"/>
    <col min="14864" max="14864" width="9" style="19"/>
    <col min="14865" max="14865" width="9.25" style="19" customWidth="1"/>
    <col min="14866" max="15104" width="9" style="19"/>
    <col min="15105" max="15105" width="3.5" style="19" customWidth="1"/>
    <col min="15106" max="15106" width="4.25" style="19" customWidth="1"/>
    <col min="15107" max="15107" width="23" style="19" customWidth="1"/>
    <col min="15108" max="15108" width="19.875" style="19" customWidth="1"/>
    <col min="15109" max="15109" width="13.625" style="19" customWidth="1"/>
    <col min="15110" max="15110" width="11.125" style="19" customWidth="1"/>
    <col min="15111" max="15111" width="21.75" style="19" customWidth="1"/>
    <col min="15112" max="15112" width="20" style="19" customWidth="1"/>
    <col min="15113" max="15113" width="6.625" style="19" customWidth="1"/>
    <col min="15114" max="15114" width="3.5" style="19" customWidth="1"/>
    <col min="15115" max="15115" width="21.25" style="19" customWidth="1"/>
    <col min="15116" max="15116" width="26.375" style="19" customWidth="1"/>
    <col min="15117" max="15117" width="27.625" style="19" customWidth="1"/>
    <col min="15118" max="15118" width="14.5" style="19" customWidth="1"/>
    <col min="15119" max="15119" width="9.75" style="19" customWidth="1"/>
    <col min="15120" max="15120" width="9" style="19"/>
    <col min="15121" max="15121" width="9.25" style="19" customWidth="1"/>
    <col min="15122" max="15360" width="9" style="19"/>
    <col min="15361" max="15361" width="3.5" style="19" customWidth="1"/>
    <col min="15362" max="15362" width="4.25" style="19" customWidth="1"/>
    <col min="15363" max="15363" width="23" style="19" customWidth="1"/>
    <col min="15364" max="15364" width="19.875" style="19" customWidth="1"/>
    <col min="15365" max="15365" width="13.625" style="19" customWidth="1"/>
    <col min="15366" max="15366" width="11.125" style="19" customWidth="1"/>
    <col min="15367" max="15367" width="21.75" style="19" customWidth="1"/>
    <col min="15368" max="15368" width="20" style="19" customWidth="1"/>
    <col min="15369" max="15369" width="6.625" style="19" customWidth="1"/>
    <col min="15370" max="15370" width="3.5" style="19" customWidth="1"/>
    <col min="15371" max="15371" width="21.25" style="19" customWidth="1"/>
    <col min="15372" max="15372" width="26.375" style="19" customWidth="1"/>
    <col min="15373" max="15373" width="27.625" style="19" customWidth="1"/>
    <col min="15374" max="15374" width="14.5" style="19" customWidth="1"/>
    <col min="15375" max="15375" width="9.75" style="19" customWidth="1"/>
    <col min="15376" max="15376" width="9" style="19"/>
    <col min="15377" max="15377" width="9.25" style="19" customWidth="1"/>
    <col min="15378" max="15616" width="9" style="19"/>
    <col min="15617" max="15617" width="3.5" style="19" customWidth="1"/>
    <col min="15618" max="15618" width="4.25" style="19" customWidth="1"/>
    <col min="15619" max="15619" width="23" style="19" customWidth="1"/>
    <col min="15620" max="15620" width="19.875" style="19" customWidth="1"/>
    <col min="15621" max="15621" width="13.625" style="19" customWidth="1"/>
    <col min="15622" max="15622" width="11.125" style="19" customWidth="1"/>
    <col min="15623" max="15623" width="21.75" style="19" customWidth="1"/>
    <col min="15624" max="15624" width="20" style="19" customWidth="1"/>
    <col min="15625" max="15625" width="6.625" style="19" customWidth="1"/>
    <col min="15626" max="15626" width="3.5" style="19" customWidth="1"/>
    <col min="15627" max="15627" width="21.25" style="19" customWidth="1"/>
    <col min="15628" max="15628" width="26.375" style="19" customWidth="1"/>
    <col min="15629" max="15629" width="27.625" style="19" customWidth="1"/>
    <col min="15630" max="15630" width="14.5" style="19" customWidth="1"/>
    <col min="15631" max="15631" width="9.75" style="19" customWidth="1"/>
    <col min="15632" max="15632" width="9" style="19"/>
    <col min="15633" max="15633" width="9.25" style="19" customWidth="1"/>
    <col min="15634" max="15872" width="9" style="19"/>
    <col min="15873" max="15873" width="3.5" style="19" customWidth="1"/>
    <col min="15874" max="15874" width="4.25" style="19" customWidth="1"/>
    <col min="15875" max="15875" width="23" style="19" customWidth="1"/>
    <col min="15876" max="15876" width="19.875" style="19" customWidth="1"/>
    <col min="15877" max="15877" width="13.625" style="19" customWidth="1"/>
    <col min="15878" max="15878" width="11.125" style="19" customWidth="1"/>
    <col min="15879" max="15879" width="21.75" style="19" customWidth="1"/>
    <col min="15880" max="15880" width="20" style="19" customWidth="1"/>
    <col min="15881" max="15881" width="6.625" style="19" customWidth="1"/>
    <col min="15882" max="15882" width="3.5" style="19" customWidth="1"/>
    <col min="15883" max="15883" width="21.25" style="19" customWidth="1"/>
    <col min="15884" max="15884" width="26.375" style="19" customWidth="1"/>
    <col min="15885" max="15885" width="27.625" style="19" customWidth="1"/>
    <col min="15886" max="15886" width="14.5" style="19" customWidth="1"/>
    <col min="15887" max="15887" width="9.75" style="19" customWidth="1"/>
    <col min="15888" max="15888" width="9" style="19"/>
    <col min="15889" max="15889" width="9.25" style="19" customWidth="1"/>
    <col min="15890" max="16128" width="9" style="19"/>
    <col min="16129" max="16129" width="3.5" style="19" customWidth="1"/>
    <col min="16130" max="16130" width="4.25" style="19" customWidth="1"/>
    <col min="16131" max="16131" width="23" style="19" customWidth="1"/>
    <col min="16132" max="16132" width="19.875" style="19" customWidth="1"/>
    <col min="16133" max="16133" width="13.625" style="19" customWidth="1"/>
    <col min="16134" max="16134" width="11.125" style="19" customWidth="1"/>
    <col min="16135" max="16135" width="21.75" style="19" customWidth="1"/>
    <col min="16136" max="16136" width="20" style="19" customWidth="1"/>
    <col min="16137" max="16137" width="6.625" style="19" customWidth="1"/>
    <col min="16138" max="16138" width="3.5" style="19" customWidth="1"/>
    <col min="16139" max="16139" width="21.25" style="19" customWidth="1"/>
    <col min="16140" max="16140" width="26.375" style="19" customWidth="1"/>
    <col min="16141" max="16141" width="27.625" style="19" customWidth="1"/>
    <col min="16142" max="16142" width="14.5" style="19" customWidth="1"/>
    <col min="16143" max="16143" width="9.75" style="19" customWidth="1"/>
    <col min="16144" max="16144" width="9" style="19"/>
    <col min="16145" max="16145" width="9.25" style="19" customWidth="1"/>
    <col min="16146" max="16384" width="9" style="19"/>
  </cols>
  <sheetData>
    <row r="1" spans="1:17" ht="18" thickBot="1">
      <c r="A1" s="214" t="s">
        <v>187</v>
      </c>
      <c r="B1" s="215"/>
      <c r="C1" s="215"/>
      <c r="D1" s="215"/>
      <c r="E1" s="215"/>
      <c r="F1" s="215"/>
      <c r="G1" s="215"/>
      <c r="H1" s="215"/>
      <c r="I1" s="208"/>
      <c r="J1" s="214" t="s">
        <v>188</v>
      </c>
      <c r="K1" s="215"/>
      <c r="L1" s="215"/>
      <c r="M1" s="215"/>
      <c r="N1" s="215"/>
      <c r="O1" s="215"/>
      <c r="P1" s="206"/>
      <c r="Q1" s="206"/>
    </row>
    <row r="2" spans="1:17" ht="18" thickBot="1">
      <c r="A2" s="216"/>
      <c r="B2" s="217" t="s">
        <v>189</v>
      </c>
      <c r="C2" s="218"/>
      <c r="D2" s="217" t="s">
        <v>190</v>
      </c>
      <c r="E2" s="217"/>
      <c r="F2" s="219"/>
      <c r="G2" s="217" t="s">
        <v>191</v>
      </c>
      <c r="H2" s="218"/>
      <c r="I2" s="208"/>
      <c r="J2" s="222"/>
      <c r="K2" s="223" t="s">
        <v>189</v>
      </c>
      <c r="L2" s="240" t="s">
        <v>190</v>
      </c>
      <c r="M2" s="223"/>
      <c r="N2" s="225"/>
      <c r="O2" s="218" t="s">
        <v>192</v>
      </c>
      <c r="P2" s="206"/>
      <c r="Q2" s="206"/>
    </row>
    <row r="3" spans="1:17" ht="17.25">
      <c r="A3" s="220">
        <v>1</v>
      </c>
      <c r="B3" s="213" t="s">
        <v>193</v>
      </c>
      <c r="C3" s="221"/>
      <c r="D3" s="222" t="s">
        <v>194</v>
      </c>
      <c r="E3" s="223" t="s">
        <v>195</v>
      </c>
      <c r="F3" s="224"/>
      <c r="G3" s="223" t="s">
        <v>196</v>
      </c>
      <c r="H3" s="225" t="s">
        <v>197</v>
      </c>
      <c r="I3" s="208"/>
      <c r="J3" s="222">
        <v>1</v>
      </c>
      <c r="K3" s="223" t="s">
        <v>193</v>
      </c>
      <c r="L3" s="250" t="s">
        <v>198</v>
      </c>
      <c r="M3" s="223" t="s">
        <v>199</v>
      </c>
      <c r="N3" s="251" t="s">
        <v>200</v>
      </c>
      <c r="O3" s="225"/>
      <c r="P3" s="209"/>
      <c r="Q3" s="206"/>
    </row>
    <row r="4" spans="1:17">
      <c r="A4" s="220"/>
      <c r="B4" s="213"/>
      <c r="C4" s="221"/>
      <c r="D4" s="220"/>
      <c r="E4" s="213"/>
      <c r="F4" s="226"/>
      <c r="G4" s="213" t="s">
        <v>201</v>
      </c>
      <c r="H4" s="221"/>
      <c r="I4" s="208"/>
      <c r="J4" s="220"/>
      <c r="K4" s="213"/>
      <c r="L4" s="252"/>
      <c r="M4" s="213" t="s">
        <v>201</v>
      </c>
      <c r="N4" s="211" t="s">
        <v>202</v>
      </c>
      <c r="O4" s="221" t="s">
        <v>142</v>
      </c>
      <c r="P4" s="209" t="s">
        <v>203</v>
      </c>
      <c r="Q4" s="207" t="s">
        <v>142</v>
      </c>
    </row>
    <row r="5" spans="1:17">
      <c r="A5" s="220"/>
      <c r="B5" s="213"/>
      <c r="C5" s="221"/>
      <c r="D5" s="220"/>
      <c r="E5" s="213"/>
      <c r="F5" s="226"/>
      <c r="G5" s="213"/>
      <c r="H5" s="221"/>
      <c r="I5" s="208"/>
      <c r="J5" s="220"/>
      <c r="K5" s="213"/>
      <c r="L5" s="252" t="s">
        <v>204</v>
      </c>
      <c r="M5" s="213" t="s">
        <v>205</v>
      </c>
      <c r="N5" s="210" t="s">
        <v>206</v>
      </c>
      <c r="O5" s="253" t="s">
        <v>207</v>
      </c>
      <c r="P5" s="209" t="s">
        <v>208</v>
      </c>
      <c r="Q5" s="207" t="s">
        <v>142</v>
      </c>
    </row>
    <row r="6" spans="1:17">
      <c r="A6" s="227">
        <v>2</v>
      </c>
      <c r="B6" s="228" t="s">
        <v>209</v>
      </c>
      <c r="C6" s="229"/>
      <c r="D6" s="227" t="s">
        <v>210</v>
      </c>
      <c r="E6" s="228" t="s">
        <v>211</v>
      </c>
      <c r="F6" s="230"/>
      <c r="G6" s="228" t="s">
        <v>212</v>
      </c>
      <c r="H6" s="229"/>
      <c r="I6" s="208"/>
      <c r="J6" s="227">
        <v>2</v>
      </c>
      <c r="K6" s="228" t="s">
        <v>209</v>
      </c>
      <c r="L6" s="254" t="s">
        <v>213</v>
      </c>
      <c r="M6" s="228" t="s">
        <v>214</v>
      </c>
      <c r="N6" s="211" t="s">
        <v>215</v>
      </c>
      <c r="O6" s="221" t="s">
        <v>102</v>
      </c>
      <c r="P6" s="209" t="s">
        <v>216</v>
      </c>
      <c r="Q6" s="209" t="s">
        <v>142</v>
      </c>
    </row>
    <row r="7" spans="1:17" ht="17.25">
      <c r="A7" s="231"/>
      <c r="B7" s="232"/>
      <c r="C7" s="233" t="s">
        <v>217</v>
      </c>
      <c r="D7" s="231" t="s">
        <v>210</v>
      </c>
      <c r="E7" s="232" t="s">
        <v>211</v>
      </c>
      <c r="F7" s="234" t="s">
        <v>218</v>
      </c>
      <c r="G7" s="232" t="s">
        <v>219</v>
      </c>
      <c r="H7" s="233"/>
      <c r="I7" s="208"/>
      <c r="J7" s="220"/>
      <c r="K7" s="213"/>
      <c r="L7" s="252" t="s">
        <v>142</v>
      </c>
      <c r="M7" s="213" t="s">
        <v>102</v>
      </c>
      <c r="N7" s="211" t="s">
        <v>102</v>
      </c>
      <c r="O7" s="221" t="s">
        <v>142</v>
      </c>
      <c r="P7" s="209"/>
      <c r="Q7" s="206"/>
    </row>
    <row r="8" spans="1:17" ht="17.25">
      <c r="A8" s="220">
        <v>3</v>
      </c>
      <c r="B8" s="213" t="s">
        <v>8</v>
      </c>
      <c r="C8" s="221"/>
      <c r="D8" s="220"/>
      <c r="E8" s="213"/>
      <c r="F8" s="226"/>
      <c r="G8" s="213"/>
      <c r="H8" s="221"/>
      <c r="I8" s="208"/>
      <c r="J8" s="227">
        <v>3</v>
      </c>
      <c r="K8" s="228" t="s">
        <v>8</v>
      </c>
      <c r="L8" s="254" t="s">
        <v>142</v>
      </c>
      <c r="M8" s="254" t="s">
        <v>142</v>
      </c>
      <c r="N8" s="229" t="s">
        <v>142</v>
      </c>
      <c r="O8" s="229" t="s">
        <v>102</v>
      </c>
      <c r="P8" s="209"/>
      <c r="Q8" s="206"/>
    </row>
    <row r="9" spans="1:17" ht="17.25">
      <c r="A9" s="220"/>
      <c r="B9" s="213"/>
      <c r="C9" s="221" t="s">
        <v>220</v>
      </c>
      <c r="D9" s="220" t="s">
        <v>221</v>
      </c>
      <c r="E9" s="213"/>
      <c r="F9" s="226"/>
      <c r="G9" s="213" t="s">
        <v>222</v>
      </c>
      <c r="H9" s="221"/>
      <c r="I9" s="208"/>
      <c r="J9" s="220"/>
      <c r="K9" s="213"/>
      <c r="L9" s="252" t="s">
        <v>223</v>
      </c>
      <c r="M9" s="252" t="s">
        <v>224</v>
      </c>
      <c r="N9" s="221" t="s">
        <v>225</v>
      </c>
      <c r="O9" s="221" t="s">
        <v>142</v>
      </c>
      <c r="P9" s="209" t="s">
        <v>226</v>
      </c>
      <c r="Q9" s="206"/>
    </row>
    <row r="10" spans="1:17">
      <c r="A10" s="220"/>
      <c r="B10" s="213"/>
      <c r="C10" s="221" t="s">
        <v>227</v>
      </c>
      <c r="D10" s="220" t="s">
        <v>228</v>
      </c>
      <c r="E10" s="213"/>
      <c r="F10" s="226"/>
      <c r="G10" s="213" t="s">
        <v>229</v>
      </c>
      <c r="H10" s="221"/>
      <c r="I10" s="208"/>
      <c r="J10" s="231"/>
      <c r="K10" s="232"/>
      <c r="L10" s="255" t="s">
        <v>230</v>
      </c>
      <c r="M10" s="255" t="s">
        <v>231</v>
      </c>
      <c r="N10" s="233" t="s">
        <v>206</v>
      </c>
      <c r="O10" s="233" t="s">
        <v>142</v>
      </c>
      <c r="P10" s="209" t="s">
        <v>102</v>
      </c>
      <c r="Q10" s="207" t="s">
        <v>142</v>
      </c>
    </row>
    <row r="11" spans="1:17">
      <c r="A11" s="220"/>
      <c r="B11" s="213"/>
      <c r="C11" s="221" t="s">
        <v>232</v>
      </c>
      <c r="D11" s="220" t="s">
        <v>233</v>
      </c>
      <c r="E11" s="213"/>
      <c r="F11" s="226"/>
      <c r="G11" s="213" t="s">
        <v>234</v>
      </c>
      <c r="H11" s="221"/>
      <c r="I11" s="208"/>
      <c r="J11" s="220">
        <v>4</v>
      </c>
      <c r="K11" s="213" t="s">
        <v>9</v>
      </c>
      <c r="L11" s="252" t="s">
        <v>235</v>
      </c>
      <c r="M11" s="213" t="s">
        <v>214</v>
      </c>
      <c r="N11" s="211" t="s">
        <v>215</v>
      </c>
      <c r="O11" s="221" t="s">
        <v>102</v>
      </c>
      <c r="P11" s="209" t="s">
        <v>216</v>
      </c>
      <c r="Q11" s="207" t="s">
        <v>142</v>
      </c>
    </row>
    <row r="12" spans="1:17">
      <c r="A12" s="220"/>
      <c r="B12" s="213"/>
      <c r="C12" s="221" t="s">
        <v>236</v>
      </c>
      <c r="D12" s="220" t="s">
        <v>233</v>
      </c>
      <c r="E12" s="213"/>
      <c r="F12" s="226"/>
      <c r="G12" s="213" t="s">
        <v>234</v>
      </c>
      <c r="H12" s="221"/>
      <c r="I12" s="208"/>
      <c r="J12" s="231"/>
      <c r="K12" s="232"/>
      <c r="L12" s="255" t="s">
        <v>237</v>
      </c>
      <c r="M12" s="232"/>
      <c r="N12" s="210"/>
      <c r="O12" s="233"/>
      <c r="P12" s="209"/>
      <c r="Q12" s="209" t="s">
        <v>142</v>
      </c>
    </row>
    <row r="13" spans="1:17">
      <c r="A13" s="227">
        <v>4</v>
      </c>
      <c r="B13" s="228" t="s">
        <v>9</v>
      </c>
      <c r="C13" s="229"/>
      <c r="D13" s="227" t="s">
        <v>238</v>
      </c>
      <c r="E13" s="228" t="s">
        <v>239</v>
      </c>
      <c r="F13" s="230"/>
      <c r="G13" s="228" t="s">
        <v>240</v>
      </c>
      <c r="H13" s="229"/>
      <c r="I13" s="208"/>
      <c r="J13" s="220">
        <v>5</v>
      </c>
      <c r="K13" s="213" t="s">
        <v>241</v>
      </c>
      <c r="L13" s="252" t="s">
        <v>266</v>
      </c>
      <c r="M13" s="213" t="s">
        <v>242</v>
      </c>
      <c r="N13" s="211" t="s">
        <v>267</v>
      </c>
      <c r="O13" s="221" t="s">
        <v>207</v>
      </c>
      <c r="P13" s="209" t="s">
        <v>208</v>
      </c>
      <c r="Q13" s="207" t="s">
        <v>142</v>
      </c>
    </row>
    <row r="14" spans="1:17">
      <c r="A14" s="231"/>
      <c r="B14" s="232"/>
      <c r="C14" s="233" t="s">
        <v>217</v>
      </c>
      <c r="D14" s="231" t="s">
        <v>235</v>
      </c>
      <c r="E14" s="232" t="s">
        <v>237</v>
      </c>
      <c r="F14" s="234"/>
      <c r="G14" s="232" t="s">
        <v>219</v>
      </c>
      <c r="H14" s="233"/>
      <c r="I14" s="208"/>
      <c r="J14" s="227">
        <v>6</v>
      </c>
      <c r="K14" s="228" t="s">
        <v>243</v>
      </c>
      <c r="L14" s="254" t="s">
        <v>244</v>
      </c>
      <c r="M14" s="228" t="s">
        <v>245</v>
      </c>
      <c r="N14" s="257" t="s">
        <v>246</v>
      </c>
      <c r="O14" s="229" t="s">
        <v>102</v>
      </c>
      <c r="P14" s="209" t="s">
        <v>208</v>
      </c>
      <c r="Q14" s="207" t="s">
        <v>142</v>
      </c>
    </row>
    <row r="15" spans="1:17" ht="13.5" customHeight="1" thickBot="1">
      <c r="A15" s="220">
        <v>5</v>
      </c>
      <c r="B15" s="213" t="s">
        <v>247</v>
      </c>
      <c r="C15" s="221"/>
      <c r="D15" s="220" t="s">
        <v>248</v>
      </c>
      <c r="E15" s="213"/>
      <c r="F15" s="226"/>
      <c r="G15" s="213"/>
      <c r="H15" s="221"/>
      <c r="I15" s="208"/>
      <c r="J15" s="235">
        <v>7</v>
      </c>
      <c r="K15" s="236" t="s">
        <v>249</v>
      </c>
      <c r="L15" s="256" t="s">
        <v>266</v>
      </c>
      <c r="M15" s="236" t="s">
        <v>242</v>
      </c>
      <c r="N15" s="212" t="s">
        <v>267</v>
      </c>
      <c r="O15" s="237" t="s">
        <v>207</v>
      </c>
      <c r="P15" s="209" t="s">
        <v>208</v>
      </c>
      <c r="Q15" s="207" t="s">
        <v>142</v>
      </c>
    </row>
    <row r="16" spans="1:17" ht="13.5" customHeight="1" thickBot="1">
      <c r="A16" s="235">
        <v>6</v>
      </c>
      <c r="B16" s="236" t="s">
        <v>243</v>
      </c>
      <c r="C16" s="237"/>
      <c r="D16" s="235" t="s">
        <v>250</v>
      </c>
      <c r="E16" s="236"/>
      <c r="F16" s="238"/>
      <c r="G16" s="236" t="s">
        <v>234</v>
      </c>
      <c r="H16" s="237" t="s">
        <v>251</v>
      </c>
      <c r="I16" s="208"/>
      <c r="J16" s="206"/>
      <c r="K16" s="206"/>
      <c r="L16" s="206"/>
      <c r="M16" s="206"/>
      <c r="N16" s="206"/>
      <c r="O16" s="206"/>
      <c r="P16" s="206"/>
      <c r="Q16" s="207" t="s">
        <v>142</v>
      </c>
    </row>
    <row r="17" spans="1:11" ht="17.25">
      <c r="A17" s="222"/>
      <c r="B17" s="239" t="s">
        <v>295</v>
      </c>
      <c r="C17" s="225" t="s">
        <v>252</v>
      </c>
      <c r="D17" s="223"/>
      <c r="E17" s="223"/>
      <c r="F17" s="224"/>
      <c r="G17" s="240"/>
      <c r="H17" s="225"/>
      <c r="I17" s="208"/>
      <c r="J17" s="206"/>
      <c r="K17" s="206"/>
    </row>
    <row r="18" spans="1:11" ht="17.25">
      <c r="A18" s="241" t="s">
        <v>253</v>
      </c>
      <c r="B18" s="242" t="s">
        <v>296</v>
      </c>
      <c r="C18" s="221" t="s">
        <v>254</v>
      </c>
      <c r="D18" s="213" t="s">
        <v>297</v>
      </c>
      <c r="E18" s="213"/>
      <c r="F18" s="226"/>
      <c r="G18" s="243"/>
      <c r="H18" s="221"/>
      <c r="I18" s="208"/>
      <c r="J18" s="206"/>
      <c r="K18" s="206"/>
    </row>
    <row r="19" spans="1:11" ht="17.25">
      <c r="A19" s="241"/>
      <c r="B19" s="242" t="s">
        <v>298</v>
      </c>
      <c r="C19" s="221" t="s">
        <v>255</v>
      </c>
      <c r="D19" s="213" t="s">
        <v>299</v>
      </c>
      <c r="E19" s="213"/>
      <c r="F19" s="226"/>
      <c r="G19" s="243"/>
      <c r="H19" s="221"/>
      <c r="I19" s="208"/>
      <c r="J19" s="206"/>
      <c r="K19" s="206"/>
    </row>
    <row r="20" spans="1:11">
      <c r="A20" s="241" t="s">
        <v>256</v>
      </c>
      <c r="B20" s="242" t="s">
        <v>300</v>
      </c>
      <c r="C20" s="221" t="s">
        <v>257</v>
      </c>
      <c r="D20" s="213" t="s">
        <v>258</v>
      </c>
      <c r="E20" s="213"/>
      <c r="F20" s="226"/>
      <c r="G20" s="243"/>
      <c r="H20" s="221"/>
      <c r="I20" s="208"/>
      <c r="J20" s="208"/>
      <c r="K20" s="208"/>
    </row>
    <row r="21" spans="1:11">
      <c r="A21" s="241"/>
      <c r="B21" s="242" t="s">
        <v>301</v>
      </c>
      <c r="C21" s="221" t="s">
        <v>259</v>
      </c>
      <c r="D21" s="213" t="s">
        <v>260</v>
      </c>
      <c r="E21" s="213"/>
      <c r="F21" s="226"/>
      <c r="G21" s="243"/>
      <c r="H21" s="221"/>
      <c r="I21" s="208"/>
      <c r="J21" s="208"/>
      <c r="K21" s="208"/>
    </row>
    <row r="22" spans="1:11">
      <c r="A22" s="220"/>
      <c r="B22" s="242" t="s">
        <v>302</v>
      </c>
      <c r="C22" s="221" t="s">
        <v>261</v>
      </c>
      <c r="D22" s="213" t="s">
        <v>248</v>
      </c>
      <c r="E22" s="213"/>
      <c r="F22" s="226"/>
      <c r="G22" s="243"/>
      <c r="H22" s="221"/>
      <c r="I22" s="208"/>
      <c r="J22" s="208"/>
      <c r="K22" s="208"/>
    </row>
    <row r="23" spans="1:11" ht="13.5" thickBot="1">
      <c r="A23" s="244"/>
      <c r="B23" s="245" t="s">
        <v>303</v>
      </c>
      <c r="C23" s="246" t="s">
        <v>262</v>
      </c>
      <c r="D23" s="247"/>
      <c r="E23" s="247"/>
      <c r="F23" s="248"/>
      <c r="G23" s="249"/>
      <c r="H23" s="246"/>
      <c r="I23" s="208"/>
      <c r="J23" s="208"/>
      <c r="K23" s="208"/>
    </row>
    <row r="24" spans="1:11" ht="17.25">
      <c r="A24" s="206"/>
      <c r="B24" s="206"/>
      <c r="C24" s="206"/>
      <c r="D24" s="206"/>
      <c r="E24" s="206"/>
      <c r="F24" s="206"/>
      <c r="G24" s="206"/>
      <c r="H24" s="206"/>
      <c r="I24" s="208"/>
      <c r="J24" s="208"/>
      <c r="K24" s="208"/>
    </row>
    <row r="25" spans="1:11" ht="17.25">
      <c r="A25" s="206"/>
      <c r="B25" s="206"/>
      <c r="C25" s="206"/>
      <c r="D25" s="206"/>
      <c r="E25" s="206"/>
      <c r="F25" s="206"/>
      <c r="G25" s="206"/>
      <c r="H25" s="206"/>
      <c r="I25" s="208"/>
      <c r="J25" s="208"/>
      <c r="K25" s="208"/>
    </row>
    <row r="26" spans="1:11" ht="17.25">
      <c r="A26" s="206"/>
      <c r="B26" s="206"/>
      <c r="C26" s="206"/>
      <c r="D26" s="206"/>
      <c r="E26" s="206"/>
      <c r="F26" s="206"/>
      <c r="G26" s="206"/>
      <c r="H26" s="206"/>
      <c r="I26" s="208"/>
      <c r="J26" s="208"/>
      <c r="K26" s="208"/>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K3" workbookViewId="0">
      <selection activeCell="M39" sqref="M39"/>
    </sheetView>
  </sheetViews>
  <sheetFormatPr defaultRowHeight="12.75"/>
  <cols>
    <col min="1" max="1" width="8.375" style="19" customWidth="1"/>
    <col min="2" max="2" width="9.75" style="19" customWidth="1"/>
    <col min="3" max="9" width="12.5" style="19" hidden="1" customWidth="1"/>
    <col min="10" max="10" width="12.125" style="19" customWidth="1"/>
    <col min="11" max="15" width="12.5" style="19" customWidth="1"/>
    <col min="16" max="16" width="7.875" style="19" customWidth="1"/>
    <col min="17" max="256" width="9" style="19"/>
    <col min="257" max="257" width="8.375" style="19" customWidth="1"/>
    <col min="258" max="258" width="9.75" style="19" customWidth="1"/>
    <col min="259" max="265" width="0" style="19" hidden="1" customWidth="1"/>
    <col min="266" max="266" width="12.125" style="19" customWidth="1"/>
    <col min="267" max="271" width="12.5" style="19" customWidth="1"/>
    <col min="272" max="272" width="7.875" style="19" customWidth="1"/>
    <col min="273" max="512" width="9" style="19"/>
    <col min="513" max="513" width="8.375" style="19" customWidth="1"/>
    <col min="514" max="514" width="9.75" style="19" customWidth="1"/>
    <col min="515" max="521" width="0" style="19" hidden="1" customWidth="1"/>
    <col min="522" max="522" width="12.125" style="19" customWidth="1"/>
    <col min="523" max="527" width="12.5" style="19" customWidth="1"/>
    <col min="528" max="528" width="7.875" style="19" customWidth="1"/>
    <col min="529" max="768" width="9" style="19"/>
    <col min="769" max="769" width="8.375" style="19" customWidth="1"/>
    <col min="770" max="770" width="9.75" style="19" customWidth="1"/>
    <col min="771" max="777" width="0" style="19" hidden="1" customWidth="1"/>
    <col min="778" max="778" width="12.125" style="19" customWidth="1"/>
    <col min="779" max="783" width="12.5" style="19" customWidth="1"/>
    <col min="784" max="784" width="7.875" style="19" customWidth="1"/>
    <col min="785" max="1024" width="9" style="19"/>
    <col min="1025" max="1025" width="8.375" style="19" customWidth="1"/>
    <col min="1026" max="1026" width="9.75" style="19" customWidth="1"/>
    <col min="1027" max="1033" width="0" style="19" hidden="1" customWidth="1"/>
    <col min="1034" max="1034" width="12.125" style="19" customWidth="1"/>
    <col min="1035" max="1039" width="12.5" style="19" customWidth="1"/>
    <col min="1040" max="1040" width="7.875" style="19" customWidth="1"/>
    <col min="1041" max="1280" width="9" style="19"/>
    <col min="1281" max="1281" width="8.375" style="19" customWidth="1"/>
    <col min="1282" max="1282" width="9.75" style="19" customWidth="1"/>
    <col min="1283" max="1289" width="0" style="19" hidden="1" customWidth="1"/>
    <col min="1290" max="1290" width="12.125" style="19" customWidth="1"/>
    <col min="1291" max="1295" width="12.5" style="19" customWidth="1"/>
    <col min="1296" max="1296" width="7.875" style="19" customWidth="1"/>
    <col min="1297" max="1536" width="9" style="19"/>
    <col min="1537" max="1537" width="8.375" style="19" customWidth="1"/>
    <col min="1538" max="1538" width="9.75" style="19" customWidth="1"/>
    <col min="1539" max="1545" width="0" style="19" hidden="1" customWidth="1"/>
    <col min="1546" max="1546" width="12.125" style="19" customWidth="1"/>
    <col min="1547" max="1551" width="12.5" style="19" customWidth="1"/>
    <col min="1552" max="1552" width="7.875" style="19" customWidth="1"/>
    <col min="1553" max="1792" width="9" style="19"/>
    <col min="1793" max="1793" width="8.375" style="19" customWidth="1"/>
    <col min="1794" max="1794" width="9.75" style="19" customWidth="1"/>
    <col min="1795" max="1801" width="0" style="19" hidden="1" customWidth="1"/>
    <col min="1802" max="1802" width="12.125" style="19" customWidth="1"/>
    <col min="1803" max="1807" width="12.5" style="19" customWidth="1"/>
    <col min="1808" max="1808" width="7.875" style="19" customWidth="1"/>
    <col min="1809" max="2048" width="9" style="19"/>
    <col min="2049" max="2049" width="8.375" style="19" customWidth="1"/>
    <col min="2050" max="2050" width="9.75" style="19" customWidth="1"/>
    <col min="2051" max="2057" width="0" style="19" hidden="1" customWidth="1"/>
    <col min="2058" max="2058" width="12.125" style="19" customWidth="1"/>
    <col min="2059" max="2063" width="12.5" style="19" customWidth="1"/>
    <col min="2064" max="2064" width="7.875" style="19" customWidth="1"/>
    <col min="2065" max="2304" width="9" style="19"/>
    <col min="2305" max="2305" width="8.375" style="19" customWidth="1"/>
    <col min="2306" max="2306" width="9.75" style="19" customWidth="1"/>
    <col min="2307" max="2313" width="0" style="19" hidden="1" customWidth="1"/>
    <col min="2314" max="2314" width="12.125" style="19" customWidth="1"/>
    <col min="2315" max="2319" width="12.5" style="19" customWidth="1"/>
    <col min="2320" max="2320" width="7.875" style="19" customWidth="1"/>
    <col min="2321" max="2560" width="9" style="19"/>
    <col min="2561" max="2561" width="8.375" style="19" customWidth="1"/>
    <col min="2562" max="2562" width="9.75" style="19" customWidth="1"/>
    <col min="2563" max="2569" width="0" style="19" hidden="1" customWidth="1"/>
    <col min="2570" max="2570" width="12.125" style="19" customWidth="1"/>
    <col min="2571" max="2575" width="12.5" style="19" customWidth="1"/>
    <col min="2576" max="2576" width="7.875" style="19" customWidth="1"/>
    <col min="2577" max="2816" width="9" style="19"/>
    <col min="2817" max="2817" width="8.375" style="19" customWidth="1"/>
    <col min="2818" max="2818" width="9.75" style="19" customWidth="1"/>
    <col min="2819" max="2825" width="0" style="19" hidden="1" customWidth="1"/>
    <col min="2826" max="2826" width="12.125" style="19" customWidth="1"/>
    <col min="2827" max="2831" width="12.5" style="19" customWidth="1"/>
    <col min="2832" max="2832" width="7.875" style="19" customWidth="1"/>
    <col min="2833" max="3072" width="9" style="19"/>
    <col min="3073" max="3073" width="8.375" style="19" customWidth="1"/>
    <col min="3074" max="3074" width="9.75" style="19" customWidth="1"/>
    <col min="3075" max="3081" width="0" style="19" hidden="1" customWidth="1"/>
    <col min="3082" max="3082" width="12.125" style="19" customWidth="1"/>
    <col min="3083" max="3087" width="12.5" style="19" customWidth="1"/>
    <col min="3088" max="3088" width="7.875" style="19" customWidth="1"/>
    <col min="3089" max="3328" width="9" style="19"/>
    <col min="3329" max="3329" width="8.375" style="19" customWidth="1"/>
    <col min="3330" max="3330" width="9.75" style="19" customWidth="1"/>
    <col min="3331" max="3337" width="0" style="19" hidden="1" customWidth="1"/>
    <col min="3338" max="3338" width="12.125" style="19" customWidth="1"/>
    <col min="3339" max="3343" width="12.5" style="19" customWidth="1"/>
    <col min="3344" max="3344" width="7.875" style="19" customWidth="1"/>
    <col min="3345" max="3584" width="9" style="19"/>
    <col min="3585" max="3585" width="8.375" style="19" customWidth="1"/>
    <col min="3586" max="3586" width="9.75" style="19" customWidth="1"/>
    <col min="3587" max="3593" width="0" style="19" hidden="1" customWidth="1"/>
    <col min="3594" max="3594" width="12.125" style="19" customWidth="1"/>
    <col min="3595" max="3599" width="12.5" style="19" customWidth="1"/>
    <col min="3600" max="3600" width="7.875" style="19" customWidth="1"/>
    <col min="3601" max="3840" width="9" style="19"/>
    <col min="3841" max="3841" width="8.375" style="19" customWidth="1"/>
    <col min="3842" max="3842" width="9.75" style="19" customWidth="1"/>
    <col min="3843" max="3849" width="0" style="19" hidden="1" customWidth="1"/>
    <col min="3850" max="3850" width="12.125" style="19" customWidth="1"/>
    <col min="3851" max="3855" width="12.5" style="19" customWidth="1"/>
    <col min="3856" max="3856" width="7.875" style="19" customWidth="1"/>
    <col min="3857" max="4096" width="9" style="19"/>
    <col min="4097" max="4097" width="8.375" style="19" customWidth="1"/>
    <col min="4098" max="4098" width="9.75" style="19" customWidth="1"/>
    <col min="4099" max="4105" width="0" style="19" hidden="1" customWidth="1"/>
    <col min="4106" max="4106" width="12.125" style="19" customWidth="1"/>
    <col min="4107" max="4111" width="12.5" style="19" customWidth="1"/>
    <col min="4112" max="4112" width="7.875" style="19" customWidth="1"/>
    <col min="4113" max="4352" width="9" style="19"/>
    <col min="4353" max="4353" width="8.375" style="19" customWidth="1"/>
    <col min="4354" max="4354" width="9.75" style="19" customWidth="1"/>
    <col min="4355" max="4361" width="0" style="19" hidden="1" customWidth="1"/>
    <col min="4362" max="4362" width="12.125" style="19" customWidth="1"/>
    <col min="4363" max="4367" width="12.5" style="19" customWidth="1"/>
    <col min="4368" max="4368" width="7.875" style="19" customWidth="1"/>
    <col min="4369" max="4608" width="9" style="19"/>
    <col min="4609" max="4609" width="8.375" style="19" customWidth="1"/>
    <col min="4610" max="4610" width="9.75" style="19" customWidth="1"/>
    <col min="4611" max="4617" width="0" style="19" hidden="1" customWidth="1"/>
    <col min="4618" max="4618" width="12.125" style="19" customWidth="1"/>
    <col min="4619" max="4623" width="12.5" style="19" customWidth="1"/>
    <col min="4624" max="4624" width="7.875" style="19" customWidth="1"/>
    <col min="4625" max="4864" width="9" style="19"/>
    <col min="4865" max="4865" width="8.375" style="19" customWidth="1"/>
    <col min="4866" max="4866" width="9.75" style="19" customWidth="1"/>
    <col min="4867" max="4873" width="0" style="19" hidden="1" customWidth="1"/>
    <col min="4874" max="4874" width="12.125" style="19" customWidth="1"/>
    <col min="4875" max="4879" width="12.5" style="19" customWidth="1"/>
    <col min="4880" max="4880" width="7.875" style="19" customWidth="1"/>
    <col min="4881" max="5120" width="9" style="19"/>
    <col min="5121" max="5121" width="8.375" style="19" customWidth="1"/>
    <col min="5122" max="5122" width="9.75" style="19" customWidth="1"/>
    <col min="5123" max="5129" width="0" style="19" hidden="1" customWidth="1"/>
    <col min="5130" max="5130" width="12.125" style="19" customWidth="1"/>
    <col min="5131" max="5135" width="12.5" style="19" customWidth="1"/>
    <col min="5136" max="5136" width="7.875" style="19" customWidth="1"/>
    <col min="5137" max="5376" width="9" style="19"/>
    <col min="5377" max="5377" width="8.375" style="19" customWidth="1"/>
    <col min="5378" max="5378" width="9.75" style="19" customWidth="1"/>
    <col min="5379" max="5385" width="0" style="19" hidden="1" customWidth="1"/>
    <col min="5386" max="5386" width="12.125" style="19" customWidth="1"/>
    <col min="5387" max="5391" width="12.5" style="19" customWidth="1"/>
    <col min="5392" max="5392" width="7.875" style="19" customWidth="1"/>
    <col min="5393" max="5632" width="9" style="19"/>
    <col min="5633" max="5633" width="8.375" style="19" customWidth="1"/>
    <col min="5634" max="5634" width="9.75" style="19" customWidth="1"/>
    <col min="5635" max="5641" width="0" style="19" hidden="1" customWidth="1"/>
    <col min="5642" max="5642" width="12.125" style="19" customWidth="1"/>
    <col min="5643" max="5647" width="12.5" style="19" customWidth="1"/>
    <col min="5648" max="5648" width="7.875" style="19" customWidth="1"/>
    <col min="5649" max="5888" width="9" style="19"/>
    <col min="5889" max="5889" width="8.375" style="19" customWidth="1"/>
    <col min="5890" max="5890" width="9.75" style="19" customWidth="1"/>
    <col min="5891" max="5897" width="0" style="19" hidden="1" customWidth="1"/>
    <col min="5898" max="5898" width="12.125" style="19" customWidth="1"/>
    <col min="5899" max="5903" width="12.5" style="19" customWidth="1"/>
    <col min="5904" max="5904" width="7.875" style="19" customWidth="1"/>
    <col min="5905" max="6144" width="9" style="19"/>
    <col min="6145" max="6145" width="8.375" style="19" customWidth="1"/>
    <col min="6146" max="6146" width="9.75" style="19" customWidth="1"/>
    <col min="6147" max="6153" width="0" style="19" hidden="1" customWidth="1"/>
    <col min="6154" max="6154" width="12.125" style="19" customWidth="1"/>
    <col min="6155" max="6159" width="12.5" style="19" customWidth="1"/>
    <col min="6160" max="6160" width="7.875" style="19" customWidth="1"/>
    <col min="6161" max="6400" width="9" style="19"/>
    <col min="6401" max="6401" width="8.375" style="19" customWidth="1"/>
    <col min="6402" max="6402" width="9.75" style="19" customWidth="1"/>
    <col min="6403" max="6409" width="0" style="19" hidden="1" customWidth="1"/>
    <col min="6410" max="6410" width="12.125" style="19" customWidth="1"/>
    <col min="6411" max="6415" width="12.5" style="19" customWidth="1"/>
    <col min="6416" max="6416" width="7.875" style="19" customWidth="1"/>
    <col min="6417" max="6656" width="9" style="19"/>
    <col min="6657" max="6657" width="8.375" style="19" customWidth="1"/>
    <col min="6658" max="6658" width="9.75" style="19" customWidth="1"/>
    <col min="6659" max="6665" width="0" style="19" hidden="1" customWidth="1"/>
    <col min="6666" max="6666" width="12.125" style="19" customWidth="1"/>
    <col min="6667" max="6671" width="12.5" style="19" customWidth="1"/>
    <col min="6672" max="6672" width="7.875" style="19" customWidth="1"/>
    <col min="6673" max="6912" width="9" style="19"/>
    <col min="6913" max="6913" width="8.375" style="19" customWidth="1"/>
    <col min="6914" max="6914" width="9.75" style="19" customWidth="1"/>
    <col min="6915" max="6921" width="0" style="19" hidden="1" customWidth="1"/>
    <col min="6922" max="6922" width="12.125" style="19" customWidth="1"/>
    <col min="6923" max="6927" width="12.5" style="19" customWidth="1"/>
    <col min="6928" max="6928" width="7.875" style="19" customWidth="1"/>
    <col min="6929" max="7168" width="9" style="19"/>
    <col min="7169" max="7169" width="8.375" style="19" customWidth="1"/>
    <col min="7170" max="7170" width="9.75" style="19" customWidth="1"/>
    <col min="7171" max="7177" width="0" style="19" hidden="1" customWidth="1"/>
    <col min="7178" max="7178" width="12.125" style="19" customWidth="1"/>
    <col min="7179" max="7183" width="12.5" style="19" customWidth="1"/>
    <col min="7184" max="7184" width="7.875" style="19" customWidth="1"/>
    <col min="7185" max="7424" width="9" style="19"/>
    <col min="7425" max="7425" width="8.375" style="19" customWidth="1"/>
    <col min="7426" max="7426" width="9.75" style="19" customWidth="1"/>
    <col min="7427" max="7433" width="0" style="19" hidden="1" customWidth="1"/>
    <col min="7434" max="7434" width="12.125" style="19" customWidth="1"/>
    <col min="7435" max="7439" width="12.5" style="19" customWidth="1"/>
    <col min="7440" max="7440" width="7.875" style="19" customWidth="1"/>
    <col min="7441" max="7680" width="9" style="19"/>
    <col min="7681" max="7681" width="8.375" style="19" customWidth="1"/>
    <col min="7682" max="7682" width="9.75" style="19" customWidth="1"/>
    <col min="7683" max="7689" width="0" style="19" hidden="1" customWidth="1"/>
    <col min="7690" max="7690" width="12.125" style="19" customWidth="1"/>
    <col min="7691" max="7695" width="12.5" style="19" customWidth="1"/>
    <col min="7696" max="7696" width="7.875" style="19" customWidth="1"/>
    <col min="7697" max="7936" width="9" style="19"/>
    <col min="7937" max="7937" width="8.375" style="19" customWidth="1"/>
    <col min="7938" max="7938" width="9.75" style="19" customWidth="1"/>
    <col min="7939" max="7945" width="0" style="19" hidden="1" customWidth="1"/>
    <col min="7946" max="7946" width="12.125" style="19" customWidth="1"/>
    <col min="7947" max="7951" width="12.5" style="19" customWidth="1"/>
    <col min="7952" max="7952" width="7.875" style="19" customWidth="1"/>
    <col min="7953" max="8192" width="9" style="19"/>
    <col min="8193" max="8193" width="8.375" style="19" customWidth="1"/>
    <col min="8194" max="8194" width="9.75" style="19" customWidth="1"/>
    <col min="8195" max="8201" width="0" style="19" hidden="1" customWidth="1"/>
    <col min="8202" max="8202" width="12.125" style="19" customWidth="1"/>
    <col min="8203" max="8207" width="12.5" style="19" customWidth="1"/>
    <col min="8208" max="8208" width="7.875" style="19" customWidth="1"/>
    <col min="8209" max="8448" width="9" style="19"/>
    <col min="8449" max="8449" width="8.375" style="19" customWidth="1"/>
    <col min="8450" max="8450" width="9.75" style="19" customWidth="1"/>
    <col min="8451" max="8457" width="0" style="19" hidden="1" customWidth="1"/>
    <col min="8458" max="8458" width="12.125" style="19" customWidth="1"/>
    <col min="8459" max="8463" width="12.5" style="19" customWidth="1"/>
    <col min="8464" max="8464" width="7.875" style="19" customWidth="1"/>
    <col min="8465" max="8704" width="9" style="19"/>
    <col min="8705" max="8705" width="8.375" style="19" customWidth="1"/>
    <col min="8706" max="8706" width="9.75" style="19" customWidth="1"/>
    <col min="8707" max="8713" width="0" style="19" hidden="1" customWidth="1"/>
    <col min="8714" max="8714" width="12.125" style="19" customWidth="1"/>
    <col min="8715" max="8719" width="12.5" style="19" customWidth="1"/>
    <col min="8720" max="8720" width="7.875" style="19" customWidth="1"/>
    <col min="8721" max="8960" width="9" style="19"/>
    <col min="8961" max="8961" width="8.375" style="19" customWidth="1"/>
    <col min="8962" max="8962" width="9.75" style="19" customWidth="1"/>
    <col min="8963" max="8969" width="0" style="19" hidden="1" customWidth="1"/>
    <col min="8970" max="8970" width="12.125" style="19" customWidth="1"/>
    <col min="8971" max="8975" width="12.5" style="19" customWidth="1"/>
    <col min="8976" max="8976" width="7.875" style="19" customWidth="1"/>
    <col min="8977" max="9216" width="9" style="19"/>
    <col min="9217" max="9217" width="8.375" style="19" customWidth="1"/>
    <col min="9218" max="9218" width="9.75" style="19" customWidth="1"/>
    <col min="9219" max="9225" width="0" style="19" hidden="1" customWidth="1"/>
    <col min="9226" max="9226" width="12.125" style="19" customWidth="1"/>
    <col min="9227" max="9231" width="12.5" style="19" customWidth="1"/>
    <col min="9232" max="9232" width="7.875" style="19" customWidth="1"/>
    <col min="9233" max="9472" width="9" style="19"/>
    <col min="9473" max="9473" width="8.375" style="19" customWidth="1"/>
    <col min="9474" max="9474" width="9.75" style="19" customWidth="1"/>
    <col min="9475" max="9481" width="0" style="19" hidden="1" customWidth="1"/>
    <col min="9482" max="9482" width="12.125" style="19" customWidth="1"/>
    <col min="9483" max="9487" width="12.5" style="19" customWidth="1"/>
    <col min="9488" max="9488" width="7.875" style="19" customWidth="1"/>
    <col min="9489" max="9728" width="9" style="19"/>
    <col min="9729" max="9729" width="8.375" style="19" customWidth="1"/>
    <col min="9730" max="9730" width="9.75" style="19" customWidth="1"/>
    <col min="9731" max="9737" width="0" style="19" hidden="1" customWidth="1"/>
    <col min="9738" max="9738" width="12.125" style="19" customWidth="1"/>
    <col min="9739" max="9743" width="12.5" style="19" customWidth="1"/>
    <col min="9744" max="9744" width="7.875" style="19" customWidth="1"/>
    <col min="9745" max="9984" width="9" style="19"/>
    <col min="9985" max="9985" width="8.375" style="19" customWidth="1"/>
    <col min="9986" max="9986" width="9.75" style="19" customWidth="1"/>
    <col min="9987" max="9993" width="0" style="19" hidden="1" customWidth="1"/>
    <col min="9994" max="9994" width="12.125" style="19" customWidth="1"/>
    <col min="9995" max="9999" width="12.5" style="19" customWidth="1"/>
    <col min="10000" max="10000" width="7.875" style="19" customWidth="1"/>
    <col min="10001" max="10240" width="9" style="19"/>
    <col min="10241" max="10241" width="8.375" style="19" customWidth="1"/>
    <col min="10242" max="10242" width="9.75" style="19" customWidth="1"/>
    <col min="10243" max="10249" width="0" style="19" hidden="1" customWidth="1"/>
    <col min="10250" max="10250" width="12.125" style="19" customWidth="1"/>
    <col min="10251" max="10255" width="12.5" style="19" customWidth="1"/>
    <col min="10256" max="10256" width="7.875" style="19" customWidth="1"/>
    <col min="10257" max="10496" width="9" style="19"/>
    <col min="10497" max="10497" width="8.375" style="19" customWidth="1"/>
    <col min="10498" max="10498" width="9.75" style="19" customWidth="1"/>
    <col min="10499" max="10505" width="0" style="19" hidden="1" customWidth="1"/>
    <col min="10506" max="10506" width="12.125" style="19" customWidth="1"/>
    <col min="10507" max="10511" width="12.5" style="19" customWidth="1"/>
    <col min="10512" max="10512" width="7.875" style="19" customWidth="1"/>
    <col min="10513" max="10752" width="9" style="19"/>
    <col min="10753" max="10753" width="8.375" style="19" customWidth="1"/>
    <col min="10754" max="10754" width="9.75" style="19" customWidth="1"/>
    <col min="10755" max="10761" width="0" style="19" hidden="1" customWidth="1"/>
    <col min="10762" max="10762" width="12.125" style="19" customWidth="1"/>
    <col min="10763" max="10767" width="12.5" style="19" customWidth="1"/>
    <col min="10768" max="10768" width="7.875" style="19" customWidth="1"/>
    <col min="10769" max="11008" width="9" style="19"/>
    <col min="11009" max="11009" width="8.375" style="19" customWidth="1"/>
    <col min="11010" max="11010" width="9.75" style="19" customWidth="1"/>
    <col min="11011" max="11017" width="0" style="19" hidden="1" customWidth="1"/>
    <col min="11018" max="11018" width="12.125" style="19" customWidth="1"/>
    <col min="11019" max="11023" width="12.5" style="19" customWidth="1"/>
    <col min="11024" max="11024" width="7.875" style="19" customWidth="1"/>
    <col min="11025" max="11264" width="9" style="19"/>
    <col min="11265" max="11265" width="8.375" style="19" customWidth="1"/>
    <col min="11266" max="11266" width="9.75" style="19" customWidth="1"/>
    <col min="11267" max="11273" width="0" style="19" hidden="1" customWidth="1"/>
    <col min="11274" max="11274" width="12.125" style="19" customWidth="1"/>
    <col min="11275" max="11279" width="12.5" style="19" customWidth="1"/>
    <col min="11280" max="11280" width="7.875" style="19" customWidth="1"/>
    <col min="11281" max="11520" width="9" style="19"/>
    <col min="11521" max="11521" width="8.375" style="19" customWidth="1"/>
    <col min="11522" max="11522" width="9.75" style="19" customWidth="1"/>
    <col min="11523" max="11529" width="0" style="19" hidden="1" customWidth="1"/>
    <col min="11530" max="11530" width="12.125" style="19" customWidth="1"/>
    <col min="11531" max="11535" width="12.5" style="19" customWidth="1"/>
    <col min="11536" max="11536" width="7.875" style="19" customWidth="1"/>
    <col min="11537" max="11776" width="9" style="19"/>
    <col min="11777" max="11777" width="8.375" style="19" customWidth="1"/>
    <col min="11778" max="11778" width="9.75" style="19" customWidth="1"/>
    <col min="11779" max="11785" width="0" style="19" hidden="1" customWidth="1"/>
    <col min="11786" max="11786" width="12.125" style="19" customWidth="1"/>
    <col min="11787" max="11791" width="12.5" style="19" customWidth="1"/>
    <col min="11792" max="11792" width="7.875" style="19" customWidth="1"/>
    <col min="11793" max="12032" width="9" style="19"/>
    <col min="12033" max="12033" width="8.375" style="19" customWidth="1"/>
    <col min="12034" max="12034" width="9.75" style="19" customWidth="1"/>
    <col min="12035" max="12041" width="0" style="19" hidden="1" customWidth="1"/>
    <col min="12042" max="12042" width="12.125" style="19" customWidth="1"/>
    <col min="12043" max="12047" width="12.5" style="19" customWidth="1"/>
    <col min="12048" max="12048" width="7.875" style="19" customWidth="1"/>
    <col min="12049" max="12288" width="9" style="19"/>
    <col min="12289" max="12289" width="8.375" style="19" customWidth="1"/>
    <col min="12290" max="12290" width="9.75" style="19" customWidth="1"/>
    <col min="12291" max="12297" width="0" style="19" hidden="1" customWidth="1"/>
    <col min="12298" max="12298" width="12.125" style="19" customWidth="1"/>
    <col min="12299" max="12303" width="12.5" style="19" customWidth="1"/>
    <col min="12304" max="12304" width="7.875" style="19" customWidth="1"/>
    <col min="12305" max="12544" width="9" style="19"/>
    <col min="12545" max="12545" width="8.375" style="19" customWidth="1"/>
    <col min="12546" max="12546" width="9.75" style="19" customWidth="1"/>
    <col min="12547" max="12553" width="0" style="19" hidden="1" customWidth="1"/>
    <col min="12554" max="12554" width="12.125" style="19" customWidth="1"/>
    <col min="12555" max="12559" width="12.5" style="19" customWidth="1"/>
    <col min="12560" max="12560" width="7.875" style="19" customWidth="1"/>
    <col min="12561" max="12800" width="9" style="19"/>
    <col min="12801" max="12801" width="8.375" style="19" customWidth="1"/>
    <col min="12802" max="12802" width="9.75" style="19" customWidth="1"/>
    <col min="12803" max="12809" width="0" style="19" hidden="1" customWidth="1"/>
    <col min="12810" max="12810" width="12.125" style="19" customWidth="1"/>
    <col min="12811" max="12815" width="12.5" style="19" customWidth="1"/>
    <col min="12816" max="12816" width="7.875" style="19" customWidth="1"/>
    <col min="12817" max="13056" width="9" style="19"/>
    <col min="13057" max="13057" width="8.375" style="19" customWidth="1"/>
    <col min="13058" max="13058" width="9.75" style="19" customWidth="1"/>
    <col min="13059" max="13065" width="0" style="19" hidden="1" customWidth="1"/>
    <col min="13066" max="13066" width="12.125" style="19" customWidth="1"/>
    <col min="13067" max="13071" width="12.5" style="19" customWidth="1"/>
    <col min="13072" max="13072" width="7.875" style="19" customWidth="1"/>
    <col min="13073" max="13312" width="9" style="19"/>
    <col min="13313" max="13313" width="8.375" style="19" customWidth="1"/>
    <col min="13314" max="13314" width="9.75" style="19" customWidth="1"/>
    <col min="13315" max="13321" width="0" style="19" hidden="1" customWidth="1"/>
    <col min="13322" max="13322" width="12.125" style="19" customWidth="1"/>
    <col min="13323" max="13327" width="12.5" style="19" customWidth="1"/>
    <col min="13328" max="13328" width="7.875" style="19" customWidth="1"/>
    <col min="13329" max="13568" width="9" style="19"/>
    <col min="13569" max="13569" width="8.375" style="19" customWidth="1"/>
    <col min="13570" max="13570" width="9.75" style="19" customWidth="1"/>
    <col min="13571" max="13577" width="0" style="19" hidden="1" customWidth="1"/>
    <col min="13578" max="13578" width="12.125" style="19" customWidth="1"/>
    <col min="13579" max="13583" width="12.5" style="19" customWidth="1"/>
    <col min="13584" max="13584" width="7.875" style="19" customWidth="1"/>
    <col min="13585" max="13824" width="9" style="19"/>
    <col min="13825" max="13825" width="8.375" style="19" customWidth="1"/>
    <col min="13826" max="13826" width="9.75" style="19" customWidth="1"/>
    <col min="13827" max="13833" width="0" style="19" hidden="1" customWidth="1"/>
    <col min="13834" max="13834" width="12.125" style="19" customWidth="1"/>
    <col min="13835" max="13839" width="12.5" style="19" customWidth="1"/>
    <col min="13840" max="13840" width="7.875" style="19" customWidth="1"/>
    <col min="13841" max="14080" width="9" style="19"/>
    <col min="14081" max="14081" width="8.375" style="19" customWidth="1"/>
    <col min="14082" max="14082" width="9.75" style="19" customWidth="1"/>
    <col min="14083" max="14089" width="0" style="19" hidden="1" customWidth="1"/>
    <col min="14090" max="14090" width="12.125" style="19" customWidth="1"/>
    <col min="14091" max="14095" width="12.5" style="19" customWidth="1"/>
    <col min="14096" max="14096" width="7.875" style="19" customWidth="1"/>
    <col min="14097" max="14336" width="9" style="19"/>
    <col min="14337" max="14337" width="8.375" style="19" customWidth="1"/>
    <col min="14338" max="14338" width="9.75" style="19" customWidth="1"/>
    <col min="14339" max="14345" width="0" style="19" hidden="1" customWidth="1"/>
    <col min="14346" max="14346" width="12.125" style="19" customWidth="1"/>
    <col min="14347" max="14351" width="12.5" style="19" customWidth="1"/>
    <col min="14352" max="14352" width="7.875" style="19" customWidth="1"/>
    <col min="14353" max="14592" width="9" style="19"/>
    <col min="14593" max="14593" width="8.375" style="19" customWidth="1"/>
    <col min="14594" max="14594" width="9.75" style="19" customWidth="1"/>
    <col min="14595" max="14601" width="0" style="19" hidden="1" customWidth="1"/>
    <col min="14602" max="14602" width="12.125" style="19" customWidth="1"/>
    <col min="14603" max="14607" width="12.5" style="19" customWidth="1"/>
    <col min="14608" max="14608" width="7.875" style="19" customWidth="1"/>
    <col min="14609" max="14848" width="9" style="19"/>
    <col min="14849" max="14849" width="8.375" style="19" customWidth="1"/>
    <col min="14850" max="14850" width="9.75" style="19" customWidth="1"/>
    <col min="14851" max="14857" width="0" style="19" hidden="1" customWidth="1"/>
    <col min="14858" max="14858" width="12.125" style="19" customWidth="1"/>
    <col min="14859" max="14863" width="12.5" style="19" customWidth="1"/>
    <col min="14864" max="14864" width="7.875" style="19" customWidth="1"/>
    <col min="14865" max="15104" width="9" style="19"/>
    <col min="15105" max="15105" width="8.375" style="19" customWidth="1"/>
    <col min="15106" max="15106" width="9.75" style="19" customWidth="1"/>
    <col min="15107" max="15113" width="0" style="19" hidden="1" customWidth="1"/>
    <col min="15114" max="15114" width="12.125" style="19" customWidth="1"/>
    <col min="15115" max="15119" width="12.5" style="19" customWidth="1"/>
    <col min="15120" max="15120" width="7.875" style="19" customWidth="1"/>
    <col min="15121" max="15360" width="9" style="19"/>
    <col min="15361" max="15361" width="8.375" style="19" customWidth="1"/>
    <col min="15362" max="15362" width="9.75" style="19" customWidth="1"/>
    <col min="15363" max="15369" width="0" style="19" hidden="1" customWidth="1"/>
    <col min="15370" max="15370" width="12.125" style="19" customWidth="1"/>
    <col min="15371" max="15375" width="12.5" style="19" customWidth="1"/>
    <col min="15376" max="15376" width="7.875" style="19" customWidth="1"/>
    <col min="15377" max="15616" width="9" style="19"/>
    <col min="15617" max="15617" width="8.375" style="19" customWidth="1"/>
    <col min="15618" max="15618" width="9.75" style="19" customWidth="1"/>
    <col min="15619" max="15625" width="0" style="19" hidden="1" customWidth="1"/>
    <col min="15626" max="15626" width="12.125" style="19" customWidth="1"/>
    <col min="15627" max="15631" width="12.5" style="19" customWidth="1"/>
    <col min="15632" max="15632" width="7.875" style="19" customWidth="1"/>
    <col min="15633" max="15872" width="9" style="19"/>
    <col min="15873" max="15873" width="8.375" style="19" customWidth="1"/>
    <col min="15874" max="15874" width="9.75" style="19" customWidth="1"/>
    <col min="15875" max="15881" width="0" style="19" hidden="1" customWidth="1"/>
    <col min="15882" max="15882" width="12.125" style="19" customWidth="1"/>
    <col min="15883" max="15887" width="12.5" style="19" customWidth="1"/>
    <col min="15888" max="15888" width="7.875" style="19" customWidth="1"/>
    <col min="15889" max="16128" width="9" style="19"/>
    <col min="16129" max="16129" width="8.375" style="19" customWidth="1"/>
    <col min="16130" max="16130" width="9.75" style="19" customWidth="1"/>
    <col min="16131" max="16137" width="0" style="19" hidden="1" customWidth="1"/>
    <col min="16138" max="16138" width="12.125" style="19" customWidth="1"/>
    <col min="16139" max="16143" width="12.5" style="19" customWidth="1"/>
    <col min="16144" max="16144" width="7.875" style="19" customWidth="1"/>
    <col min="16145" max="16384" width="9" style="19"/>
  </cols>
  <sheetData>
    <row r="1" spans="1:16" ht="13.5" customHeight="1" thickBot="1">
      <c r="A1" s="296" t="s">
        <v>69</v>
      </c>
      <c r="B1" s="297"/>
      <c r="C1" s="297"/>
      <c r="D1" s="297"/>
      <c r="E1" s="297"/>
      <c r="F1" s="297"/>
      <c r="G1" s="297"/>
      <c r="H1" s="297"/>
      <c r="I1" s="298" t="s">
        <v>309</v>
      </c>
      <c r="J1" s="297"/>
      <c r="K1" s="297"/>
      <c r="M1" s="297" t="s">
        <v>70</v>
      </c>
      <c r="N1" s="297"/>
      <c r="O1" s="297"/>
    </row>
    <row r="2" spans="1:16" ht="13.5" customHeight="1">
      <c r="A2" s="368" t="s">
        <v>71</v>
      </c>
      <c r="B2" s="369"/>
      <c r="C2" s="299" t="s">
        <v>72</v>
      </c>
      <c r="D2" s="300" t="s">
        <v>73</v>
      </c>
      <c r="E2" s="301" t="s">
        <v>74</v>
      </c>
      <c r="F2" s="302" t="s">
        <v>75</v>
      </c>
      <c r="G2" s="303" t="s">
        <v>76</v>
      </c>
      <c r="H2" s="303" t="s">
        <v>77</v>
      </c>
      <c r="I2" s="304" t="s">
        <v>78</v>
      </c>
      <c r="J2" s="303" t="s">
        <v>79</v>
      </c>
      <c r="K2" s="303" t="s">
        <v>80</v>
      </c>
      <c r="L2" s="303" t="s">
        <v>81</v>
      </c>
      <c r="M2" s="303" t="s">
        <v>82</v>
      </c>
      <c r="N2" s="305" t="s">
        <v>83</v>
      </c>
      <c r="O2" s="306" t="s">
        <v>163</v>
      </c>
    </row>
    <row r="3" spans="1:16" ht="13.5" customHeight="1" thickBot="1">
      <c r="A3" s="370"/>
      <c r="B3" s="371"/>
      <c r="C3" s="307" t="s">
        <v>84</v>
      </c>
      <c r="D3" s="308" t="s">
        <v>85</v>
      </c>
      <c r="E3" s="309" t="s">
        <v>86</v>
      </c>
      <c r="F3" s="310" t="s">
        <v>87</v>
      </c>
      <c r="G3" s="311" t="s">
        <v>88</v>
      </c>
      <c r="H3" s="311" t="s">
        <v>89</v>
      </c>
      <c r="I3" s="312" t="s">
        <v>90</v>
      </c>
      <c r="J3" s="311" t="s">
        <v>91</v>
      </c>
      <c r="K3" s="311" t="s">
        <v>92</v>
      </c>
      <c r="L3" s="311" t="s">
        <v>93</v>
      </c>
      <c r="M3" s="311" t="s">
        <v>94</v>
      </c>
      <c r="N3" s="313" t="s">
        <v>95</v>
      </c>
      <c r="O3" s="314" t="s">
        <v>164</v>
      </c>
    </row>
    <row r="4" spans="1:16" ht="13.5" customHeight="1">
      <c r="A4" s="299" t="s">
        <v>96</v>
      </c>
      <c r="B4" s="315" t="s">
        <v>97</v>
      </c>
      <c r="C4" s="288">
        <f t="shared" ref="C4:M4" si="0">C16*10</f>
        <v>5309229</v>
      </c>
      <c r="D4" s="289">
        <f t="shared" si="0"/>
        <v>5094820</v>
      </c>
      <c r="E4" s="290">
        <f t="shared" si="0"/>
        <v>4919570</v>
      </c>
      <c r="F4" s="266">
        <f t="shared" si="0"/>
        <v>4994289</v>
      </c>
      <c r="G4" s="267">
        <f t="shared" si="0"/>
        <v>4940425</v>
      </c>
      <c r="H4" s="267">
        <f t="shared" si="0"/>
        <v>4943698</v>
      </c>
      <c r="I4" s="283">
        <f t="shared" si="0"/>
        <v>5072552</v>
      </c>
      <c r="J4" s="267">
        <f t="shared" si="0"/>
        <v>5182352</v>
      </c>
      <c r="K4" s="267">
        <f t="shared" si="0"/>
        <v>5329830</v>
      </c>
      <c r="L4" s="267">
        <f t="shared" si="0"/>
        <v>5367950</v>
      </c>
      <c r="M4" s="267">
        <f t="shared" si="0"/>
        <v>5474085</v>
      </c>
      <c r="N4" s="316">
        <f>ROUND(M4*(100+N5)/100,0)</f>
        <v>5523352</v>
      </c>
      <c r="O4" s="316">
        <f>ROUND(N4*(100+O5)/100,0)</f>
        <v>5655912</v>
      </c>
      <c r="P4" s="19" t="s">
        <v>158</v>
      </c>
    </row>
    <row r="5" spans="1:16" ht="13.5" customHeight="1">
      <c r="A5" s="317"/>
      <c r="B5" s="318" t="s">
        <v>98</v>
      </c>
      <c r="C5" s="268" t="s">
        <v>158</v>
      </c>
      <c r="D5" s="269">
        <f t="shared" ref="D5:I5" si="1">ROUND((D4-C4)/C4*100,1)</f>
        <v>-4</v>
      </c>
      <c r="E5" s="270">
        <f t="shared" si="1"/>
        <v>-3.4</v>
      </c>
      <c r="F5" s="271">
        <f t="shared" si="1"/>
        <v>1.5</v>
      </c>
      <c r="G5" s="262">
        <f t="shared" si="1"/>
        <v>-1.1000000000000001</v>
      </c>
      <c r="H5" s="262">
        <f t="shared" si="1"/>
        <v>0.1</v>
      </c>
      <c r="I5" s="284">
        <f t="shared" si="1"/>
        <v>2.6</v>
      </c>
      <c r="J5" s="262">
        <f>ROUND((J4-I4)/I4*100,1)</f>
        <v>2.2000000000000002</v>
      </c>
      <c r="K5" s="262">
        <f>ROUND((K4-J4)/J4*100,1)</f>
        <v>2.8</v>
      </c>
      <c r="L5" s="262">
        <f>ROUND((L4-K4)/K4*100,1)</f>
        <v>0.7</v>
      </c>
      <c r="M5" s="262">
        <f>ROUND((M4-L4)/L4*100,1)</f>
        <v>2</v>
      </c>
      <c r="N5" s="292">
        <v>0.9</v>
      </c>
      <c r="O5" s="292">
        <v>2.4</v>
      </c>
    </row>
    <row r="6" spans="1:16" ht="13.5" customHeight="1">
      <c r="A6" s="317"/>
      <c r="B6" s="319" t="s">
        <v>99</v>
      </c>
      <c r="C6" s="264">
        <f t="shared" ref="C6:M6" si="2">C17*10</f>
        <v>5054291</v>
      </c>
      <c r="D6" s="260">
        <f t="shared" si="2"/>
        <v>4880747</v>
      </c>
      <c r="E6" s="265">
        <f t="shared" si="2"/>
        <v>4774316</v>
      </c>
      <c r="F6" s="272">
        <f t="shared" si="2"/>
        <v>4930297</v>
      </c>
      <c r="G6" s="273">
        <f t="shared" si="2"/>
        <v>4952801</v>
      </c>
      <c r="H6" s="273">
        <f t="shared" si="2"/>
        <v>4993239</v>
      </c>
      <c r="I6" s="285">
        <f t="shared" si="2"/>
        <v>5125347</v>
      </c>
      <c r="J6" s="273">
        <f t="shared" si="2"/>
        <v>5107040</v>
      </c>
      <c r="K6" s="273">
        <f t="shared" si="2"/>
        <v>5174263</v>
      </c>
      <c r="L6" s="273">
        <f t="shared" si="2"/>
        <v>5219789</v>
      </c>
      <c r="M6" s="273">
        <f t="shared" si="2"/>
        <v>5316781</v>
      </c>
      <c r="N6" s="320">
        <f>ROUND(M6*(N7+100)/100,0)</f>
        <v>5364632</v>
      </c>
      <c r="O6" s="320">
        <f>ROUND(N6*(O7+100)/100,0)</f>
        <v>5434372</v>
      </c>
      <c r="P6" s="19" t="s">
        <v>310</v>
      </c>
    </row>
    <row r="7" spans="1:16" ht="13.5" customHeight="1">
      <c r="A7" s="317"/>
      <c r="B7" s="318" t="s">
        <v>100</v>
      </c>
      <c r="C7" s="268" t="s">
        <v>311</v>
      </c>
      <c r="D7" s="269">
        <f t="shared" ref="D7:I7" si="3">ROUND((D6-C6)/C6*100,1)</f>
        <v>-3.4</v>
      </c>
      <c r="E7" s="270">
        <f t="shared" si="3"/>
        <v>-2.2000000000000002</v>
      </c>
      <c r="F7" s="271">
        <f t="shared" si="3"/>
        <v>3.3</v>
      </c>
      <c r="G7" s="262">
        <f t="shared" si="3"/>
        <v>0.5</v>
      </c>
      <c r="H7" s="262">
        <f t="shared" si="3"/>
        <v>0.8</v>
      </c>
      <c r="I7" s="284">
        <f t="shared" si="3"/>
        <v>2.6</v>
      </c>
      <c r="J7" s="262">
        <f>ROUND((J6-I6)/I6*100,1)</f>
        <v>-0.4</v>
      </c>
      <c r="K7" s="262">
        <f>ROUND((K6-J6)/J6*100,1)</f>
        <v>1.3</v>
      </c>
      <c r="L7" s="262">
        <f>ROUND((L6-K6)/K6*100,1)</f>
        <v>0.9</v>
      </c>
      <c r="M7" s="262">
        <f>ROUND((M6-L6)/L6*100,1)</f>
        <v>1.9</v>
      </c>
      <c r="N7" s="291">
        <v>0.9</v>
      </c>
      <c r="O7" s="291">
        <v>1.3</v>
      </c>
    </row>
    <row r="8" spans="1:16" ht="13.5" customHeight="1">
      <c r="A8" s="321" t="s">
        <v>101</v>
      </c>
      <c r="B8" s="322" t="s">
        <v>97</v>
      </c>
      <c r="C8" s="274">
        <f t="shared" ref="C8:I8" si="4">C19/100</f>
        <v>203808.94034614085</v>
      </c>
      <c r="D8" s="259">
        <f t="shared" si="4"/>
        <v>197019.42465813342</v>
      </c>
      <c r="E8" s="275">
        <f t="shared" si="4"/>
        <v>185655.77334442246</v>
      </c>
      <c r="F8" s="276">
        <f t="shared" si="4"/>
        <v>195518.86276485189</v>
      </c>
      <c r="G8" s="277">
        <f t="shared" si="4"/>
        <v>193231.90868663238</v>
      </c>
      <c r="H8" s="277">
        <f t="shared" si="4"/>
        <v>190731.77523940659</v>
      </c>
      <c r="I8" s="286">
        <f t="shared" si="4"/>
        <v>195625.97162714184</v>
      </c>
      <c r="J8" s="277">
        <v>203327.6642951915</v>
      </c>
      <c r="K8" s="277">
        <v>208947.43449740886</v>
      </c>
      <c r="L8" s="277">
        <v>208522.3454616903</v>
      </c>
      <c r="M8" s="277">
        <v>210548.01</v>
      </c>
      <c r="N8" s="293">
        <v>211160.04634426645</v>
      </c>
      <c r="O8" s="293">
        <v>215043.69</v>
      </c>
    </row>
    <row r="9" spans="1:16" ht="13.5" customHeight="1">
      <c r="A9" s="317"/>
      <c r="B9" s="318" t="s">
        <v>98</v>
      </c>
      <c r="C9" s="268" t="s">
        <v>158</v>
      </c>
      <c r="D9" s="269">
        <f t="shared" ref="D9:O9" si="5">ROUND((D8-C8)/C8*100,1)</f>
        <v>-3.3</v>
      </c>
      <c r="E9" s="270">
        <f t="shared" si="5"/>
        <v>-5.8</v>
      </c>
      <c r="F9" s="271">
        <f t="shared" si="5"/>
        <v>5.3</v>
      </c>
      <c r="G9" s="262">
        <f t="shared" si="5"/>
        <v>-1.2</v>
      </c>
      <c r="H9" s="262">
        <f t="shared" si="5"/>
        <v>-1.3</v>
      </c>
      <c r="I9" s="284">
        <f t="shared" si="5"/>
        <v>2.6</v>
      </c>
      <c r="J9" s="262">
        <f t="shared" si="5"/>
        <v>3.9</v>
      </c>
      <c r="K9" s="262">
        <f t="shared" si="5"/>
        <v>2.8</v>
      </c>
      <c r="L9" s="262">
        <f t="shared" si="5"/>
        <v>-0.2</v>
      </c>
      <c r="M9" s="262">
        <f t="shared" si="5"/>
        <v>1</v>
      </c>
      <c r="N9" s="294">
        <f t="shared" si="5"/>
        <v>0.3</v>
      </c>
      <c r="O9" s="294">
        <f t="shared" si="5"/>
        <v>1.8</v>
      </c>
    </row>
    <row r="10" spans="1:16" ht="13.5" customHeight="1">
      <c r="A10" s="317"/>
      <c r="B10" s="319" t="s">
        <v>99</v>
      </c>
      <c r="C10" s="264">
        <f t="shared" ref="C10:K10" si="6">C20/100</f>
        <v>196486.05050072828</v>
      </c>
      <c r="D10" s="260">
        <f t="shared" si="6"/>
        <v>190655.84962816545</v>
      </c>
      <c r="E10" s="265">
        <f t="shared" si="6"/>
        <v>179904.27710077036</v>
      </c>
      <c r="F10" s="272">
        <f t="shared" si="6"/>
        <v>192869.55312773355</v>
      </c>
      <c r="G10" s="273">
        <f t="shared" si="6"/>
        <v>193182.75856653668</v>
      </c>
      <c r="H10" s="273">
        <f t="shared" si="6"/>
        <v>191104.64045331377</v>
      </c>
      <c r="I10" s="273">
        <f t="shared" si="6"/>
        <v>196489.9582018081</v>
      </c>
      <c r="J10" s="273">
        <f t="shared" si="6"/>
        <v>200222.32577972868</v>
      </c>
      <c r="K10" s="273">
        <f t="shared" si="6"/>
        <v>202769.90171331805</v>
      </c>
      <c r="L10" s="273">
        <v>202385.34988188383</v>
      </c>
      <c r="M10" s="277">
        <v>204849.45</v>
      </c>
      <c r="N10" s="293">
        <v>205808.99</v>
      </c>
      <c r="O10" s="293">
        <v>207571.1</v>
      </c>
    </row>
    <row r="11" spans="1:16" ht="13.5" customHeight="1" thickBot="1">
      <c r="A11" s="323"/>
      <c r="B11" s="324" t="s">
        <v>100</v>
      </c>
      <c r="C11" s="278" t="s">
        <v>158</v>
      </c>
      <c r="D11" s="279">
        <f t="shared" ref="D11:O11" si="7">ROUND((D10-C10)/C10*100,1)</f>
        <v>-3</v>
      </c>
      <c r="E11" s="280">
        <f t="shared" si="7"/>
        <v>-5.6</v>
      </c>
      <c r="F11" s="281">
        <f t="shared" si="7"/>
        <v>7.2</v>
      </c>
      <c r="G11" s="282">
        <f t="shared" si="7"/>
        <v>0.2</v>
      </c>
      <c r="H11" s="282">
        <f t="shared" si="7"/>
        <v>-1.1000000000000001</v>
      </c>
      <c r="I11" s="287">
        <f t="shared" si="7"/>
        <v>2.8</v>
      </c>
      <c r="J11" s="282">
        <f t="shared" si="7"/>
        <v>1.9</v>
      </c>
      <c r="K11" s="282">
        <f t="shared" si="7"/>
        <v>1.3</v>
      </c>
      <c r="L11" s="282">
        <f t="shared" si="7"/>
        <v>-0.2</v>
      </c>
      <c r="M11" s="282">
        <f t="shared" si="7"/>
        <v>1.2</v>
      </c>
      <c r="N11" s="295">
        <f t="shared" si="7"/>
        <v>0.5</v>
      </c>
      <c r="O11" s="295">
        <f t="shared" si="7"/>
        <v>0.9</v>
      </c>
    </row>
    <row r="12" spans="1:16" ht="13.5" customHeight="1">
      <c r="A12" s="325" t="s">
        <v>304</v>
      </c>
      <c r="B12" s="20"/>
      <c r="C12" s="20"/>
      <c r="D12" s="20"/>
      <c r="E12" s="20"/>
      <c r="F12" s="20"/>
      <c r="G12" s="20"/>
      <c r="H12" s="297"/>
      <c r="I12" s="297"/>
      <c r="J12" s="297"/>
      <c r="K12" s="297"/>
      <c r="L12" s="297"/>
      <c r="M12" s="297"/>
      <c r="N12" s="297"/>
      <c r="O12" s="297"/>
    </row>
    <row r="13" spans="1:16" ht="13.5" customHeight="1">
      <c r="A13" s="19" t="s">
        <v>165</v>
      </c>
    </row>
    <row r="14" spans="1:16">
      <c r="A14" s="325" t="s">
        <v>268</v>
      </c>
      <c r="B14" s="297"/>
      <c r="C14" s="297"/>
      <c r="D14" s="297"/>
      <c r="E14" s="297"/>
      <c r="F14" s="297"/>
      <c r="G14" s="297"/>
      <c r="H14" s="297"/>
      <c r="I14" s="297"/>
      <c r="J14" s="297"/>
      <c r="K14" s="297"/>
      <c r="L14" s="297"/>
      <c r="M14" s="297"/>
      <c r="N14" s="297"/>
      <c r="O14" s="297"/>
    </row>
    <row r="15" spans="1:16">
      <c r="A15" s="326"/>
      <c r="B15" s="19" t="s">
        <v>102</v>
      </c>
    </row>
    <row r="16" spans="1:16">
      <c r="A16" s="19" t="s">
        <v>103</v>
      </c>
      <c r="B16" s="19" t="s">
        <v>104</v>
      </c>
      <c r="C16" s="263">
        <v>530922.9</v>
      </c>
      <c r="D16" s="263">
        <v>509482</v>
      </c>
      <c r="E16" s="263">
        <v>491957</v>
      </c>
      <c r="F16" s="263">
        <v>499428.9</v>
      </c>
      <c r="G16" s="263">
        <v>494042.5</v>
      </c>
      <c r="H16" s="263">
        <v>494369.8</v>
      </c>
      <c r="I16" s="263">
        <v>507255.2</v>
      </c>
      <c r="J16" s="329">
        <v>518235.2</v>
      </c>
      <c r="K16" s="329">
        <v>532983</v>
      </c>
      <c r="L16" s="329">
        <v>536795</v>
      </c>
      <c r="M16" s="329">
        <v>547408.5</v>
      </c>
      <c r="N16" s="329"/>
      <c r="O16" s="329"/>
      <c r="P16" s="19" t="s">
        <v>105</v>
      </c>
    </row>
    <row r="17" spans="1:16">
      <c r="A17" s="19" t="s">
        <v>106</v>
      </c>
      <c r="B17" s="19" t="s">
        <v>107</v>
      </c>
      <c r="C17" s="263">
        <v>505429.1</v>
      </c>
      <c r="D17" s="263">
        <v>488074.7</v>
      </c>
      <c r="E17" s="263">
        <v>477431.6</v>
      </c>
      <c r="F17" s="263">
        <v>493029.7</v>
      </c>
      <c r="G17" s="263">
        <v>495280.1</v>
      </c>
      <c r="H17" s="263">
        <v>499323.9</v>
      </c>
      <c r="I17" s="263">
        <v>512534.7</v>
      </c>
      <c r="J17" s="329">
        <v>510704</v>
      </c>
      <c r="K17" s="329">
        <v>517426.3</v>
      </c>
      <c r="L17" s="329">
        <v>521978.9</v>
      </c>
      <c r="M17" s="329">
        <v>531678.1</v>
      </c>
      <c r="N17" s="329"/>
      <c r="O17" s="329"/>
      <c r="P17" s="19" t="s">
        <v>105</v>
      </c>
    </row>
    <row r="18" spans="1:16">
      <c r="J18" s="330"/>
      <c r="K18" s="330"/>
      <c r="L18" s="330"/>
      <c r="M18" s="330"/>
      <c r="N18" s="330"/>
      <c r="O18" s="330"/>
    </row>
    <row r="19" spans="1:16">
      <c r="A19" s="19" t="s">
        <v>108</v>
      </c>
      <c r="B19" s="19" t="s">
        <v>109</v>
      </c>
      <c r="C19" s="327">
        <v>20380894.034614086</v>
      </c>
      <c r="D19" s="327">
        <v>19701942.465813342</v>
      </c>
      <c r="E19" s="327">
        <v>18565577.334442247</v>
      </c>
      <c r="F19" s="327">
        <v>19551886.27648519</v>
      </c>
      <c r="G19" s="327">
        <v>19323190.868663236</v>
      </c>
      <c r="H19" s="327">
        <v>19073177.52394066</v>
      </c>
      <c r="I19" s="327">
        <v>19562597.162714183</v>
      </c>
      <c r="J19" s="329">
        <v>20332766.42951915</v>
      </c>
      <c r="K19" s="329">
        <v>20894743.449740887</v>
      </c>
      <c r="L19" s="329">
        <v>20852234.546169031</v>
      </c>
      <c r="M19" s="329">
        <v>21054801</v>
      </c>
      <c r="N19" s="329">
        <v>21116004.634426646</v>
      </c>
      <c r="O19" s="329">
        <v>21504369</v>
      </c>
    </row>
    <row r="20" spans="1:16">
      <c r="B20" s="19" t="s">
        <v>110</v>
      </c>
      <c r="C20" s="327">
        <v>19648605.050072826</v>
      </c>
      <c r="D20" s="327">
        <v>19065584.962816544</v>
      </c>
      <c r="E20" s="327">
        <v>17990427.710077036</v>
      </c>
      <c r="F20" s="327">
        <v>19286955.312773354</v>
      </c>
      <c r="G20" s="327">
        <v>19318275.856653668</v>
      </c>
      <c r="H20" s="327">
        <v>19110464.045331378</v>
      </c>
      <c r="I20" s="327">
        <v>19648995.820180811</v>
      </c>
      <c r="J20" s="329">
        <v>20022232.577972867</v>
      </c>
      <c r="K20" s="329">
        <v>20276990.171331804</v>
      </c>
      <c r="L20" s="329">
        <v>20238534.988188382</v>
      </c>
      <c r="M20" s="329">
        <v>20484945</v>
      </c>
      <c r="N20" s="329">
        <v>20580899</v>
      </c>
      <c r="O20" s="329">
        <v>20757110</v>
      </c>
    </row>
    <row r="22" spans="1:16">
      <c r="A22" s="19" t="s">
        <v>305</v>
      </c>
      <c r="B22" s="19" t="s">
        <v>67</v>
      </c>
      <c r="E22" s="328">
        <v>2009</v>
      </c>
      <c r="F22" s="328">
        <v>22</v>
      </c>
      <c r="G22" s="19" t="s">
        <v>111</v>
      </c>
      <c r="H22" s="19">
        <v>24</v>
      </c>
      <c r="I22" s="19">
        <v>25</v>
      </c>
      <c r="J22" s="19">
        <v>26</v>
      </c>
      <c r="K22" s="19">
        <v>27</v>
      </c>
      <c r="L22" s="19">
        <v>28</v>
      </c>
      <c r="M22" s="19">
        <v>29</v>
      </c>
      <c r="N22" s="19">
        <v>30</v>
      </c>
      <c r="O22" s="19">
        <v>31</v>
      </c>
    </row>
    <row r="23" spans="1:16">
      <c r="B23" s="19" t="s">
        <v>112</v>
      </c>
      <c r="D23" s="258">
        <f t="shared" ref="D23:O23" si="8">D7</f>
        <v>-3.4</v>
      </c>
      <c r="E23" s="258">
        <f t="shared" si="8"/>
        <v>-2.2000000000000002</v>
      </c>
      <c r="F23" s="258">
        <f t="shared" si="8"/>
        <v>3.3</v>
      </c>
      <c r="G23" s="258">
        <f t="shared" si="8"/>
        <v>0.5</v>
      </c>
      <c r="H23" s="258">
        <f t="shared" si="8"/>
        <v>0.8</v>
      </c>
      <c r="I23" s="258">
        <f t="shared" si="8"/>
        <v>2.6</v>
      </c>
      <c r="J23" s="258">
        <f t="shared" si="8"/>
        <v>-0.4</v>
      </c>
      <c r="K23" s="258">
        <f t="shared" si="8"/>
        <v>1.3</v>
      </c>
      <c r="L23" s="258">
        <f t="shared" si="8"/>
        <v>0.9</v>
      </c>
      <c r="M23" s="258">
        <f t="shared" si="8"/>
        <v>1.9</v>
      </c>
      <c r="N23" s="258">
        <f t="shared" si="8"/>
        <v>0.9</v>
      </c>
      <c r="O23" s="258">
        <f t="shared" si="8"/>
        <v>1.3</v>
      </c>
    </row>
    <row r="24" spans="1:16">
      <c r="B24" s="19" t="s">
        <v>113</v>
      </c>
      <c r="D24" s="258">
        <f t="shared" ref="D24:O24" si="9">D11</f>
        <v>-3</v>
      </c>
      <c r="E24" s="258">
        <f t="shared" si="9"/>
        <v>-5.6</v>
      </c>
      <c r="F24" s="258">
        <f t="shared" si="9"/>
        <v>7.2</v>
      </c>
      <c r="G24" s="258">
        <f t="shared" si="9"/>
        <v>0.2</v>
      </c>
      <c r="H24" s="258">
        <f t="shared" si="9"/>
        <v>-1.1000000000000001</v>
      </c>
      <c r="I24" s="258">
        <f t="shared" si="9"/>
        <v>2.8</v>
      </c>
      <c r="J24" s="258">
        <f t="shared" si="9"/>
        <v>1.9</v>
      </c>
      <c r="K24" s="258">
        <f t="shared" si="9"/>
        <v>1.3</v>
      </c>
      <c r="L24" s="258">
        <f t="shared" si="9"/>
        <v>-0.2</v>
      </c>
      <c r="M24" s="258">
        <f t="shared" si="9"/>
        <v>1.2</v>
      </c>
      <c r="N24" s="258">
        <f t="shared" si="9"/>
        <v>0.5</v>
      </c>
      <c r="O24" s="258">
        <f t="shared" si="9"/>
        <v>0.9</v>
      </c>
    </row>
    <row r="26" spans="1:16">
      <c r="C26" s="261">
        <f t="shared" ref="C26:M26" si="10">C8*10</f>
        <v>2038089.4034614086</v>
      </c>
      <c r="D26" s="261">
        <f t="shared" si="10"/>
        <v>1970194.2465813342</v>
      </c>
      <c r="E26" s="261">
        <f t="shared" si="10"/>
        <v>1856557.7334442246</v>
      </c>
      <c r="F26" s="261">
        <f t="shared" si="10"/>
        <v>1955188.6276485189</v>
      </c>
      <c r="G26" s="261">
        <f t="shared" si="10"/>
        <v>1932319.0868663238</v>
      </c>
      <c r="H26" s="261">
        <f t="shared" si="10"/>
        <v>1907317.752394066</v>
      </c>
      <c r="I26" s="261">
        <f t="shared" si="10"/>
        <v>1956259.7162714184</v>
      </c>
      <c r="J26" s="330">
        <f t="shared" si="10"/>
        <v>2033276.642951915</v>
      </c>
      <c r="K26" s="330">
        <f t="shared" si="10"/>
        <v>2089474.3449740885</v>
      </c>
      <c r="L26" s="330">
        <f t="shared" si="10"/>
        <v>2085223.4546169031</v>
      </c>
      <c r="M26" s="330">
        <f t="shared" si="10"/>
        <v>2105480.1</v>
      </c>
      <c r="N26" s="330"/>
      <c r="O26" s="330"/>
    </row>
    <row r="27" spans="1:16">
      <c r="C27" s="261">
        <f t="shared" ref="C27:M27" si="11">C10*10</f>
        <v>1964860.5050072828</v>
      </c>
      <c r="D27" s="261">
        <f t="shared" si="11"/>
        <v>1906558.4962816546</v>
      </c>
      <c r="E27" s="261">
        <f t="shared" si="11"/>
        <v>1799042.7710077036</v>
      </c>
      <c r="F27" s="261">
        <f t="shared" si="11"/>
        <v>1928695.5312773355</v>
      </c>
      <c r="G27" s="261">
        <f t="shared" si="11"/>
        <v>1931827.5856653668</v>
      </c>
      <c r="H27" s="261">
        <f t="shared" si="11"/>
        <v>1911046.4045331376</v>
      </c>
      <c r="I27" s="261">
        <f t="shared" si="11"/>
        <v>1964899.5820180811</v>
      </c>
      <c r="J27" s="330">
        <f t="shared" si="11"/>
        <v>2002223.2577972868</v>
      </c>
      <c r="K27" s="330">
        <f t="shared" si="11"/>
        <v>2027699.0171331805</v>
      </c>
      <c r="L27" s="330">
        <f t="shared" si="11"/>
        <v>2023853.4988188383</v>
      </c>
      <c r="M27" s="330">
        <f t="shared" si="11"/>
        <v>2048494.5</v>
      </c>
      <c r="N27" s="330"/>
      <c r="O27" s="330"/>
    </row>
    <row r="29" spans="1:16">
      <c r="A29" s="19" t="s">
        <v>306</v>
      </c>
      <c r="B29" s="19" t="s">
        <v>67</v>
      </c>
      <c r="E29" s="328"/>
      <c r="F29" s="328"/>
      <c r="G29" s="19" t="s">
        <v>111</v>
      </c>
      <c r="H29" s="19">
        <v>24</v>
      </c>
      <c r="I29" s="19">
        <v>25</v>
      </c>
      <c r="J29" s="19">
        <v>26</v>
      </c>
      <c r="K29" s="19">
        <v>27</v>
      </c>
      <c r="L29" s="19">
        <v>28</v>
      </c>
      <c r="M29" s="19">
        <v>29</v>
      </c>
      <c r="N29" s="19">
        <v>30</v>
      </c>
      <c r="O29" s="19">
        <v>31</v>
      </c>
    </row>
    <row r="30" spans="1:16">
      <c r="B30" s="19" t="s">
        <v>307</v>
      </c>
      <c r="D30" s="258"/>
      <c r="E30" s="258"/>
      <c r="F30" s="258"/>
      <c r="G30" s="258">
        <f>G5</f>
        <v>-1.1000000000000001</v>
      </c>
      <c r="H30" s="258">
        <f t="shared" ref="H30:O30" si="12">H5</f>
        <v>0.1</v>
      </c>
      <c r="I30" s="258">
        <f t="shared" si="12"/>
        <v>2.6</v>
      </c>
      <c r="J30" s="258">
        <f t="shared" si="12"/>
        <v>2.2000000000000002</v>
      </c>
      <c r="K30" s="258">
        <f t="shared" si="12"/>
        <v>2.8</v>
      </c>
      <c r="L30" s="258">
        <f t="shared" si="12"/>
        <v>0.7</v>
      </c>
      <c r="M30" s="258">
        <f t="shared" si="12"/>
        <v>2</v>
      </c>
      <c r="N30" s="258">
        <f t="shared" si="12"/>
        <v>0.9</v>
      </c>
      <c r="O30" s="258">
        <f t="shared" si="12"/>
        <v>2.4</v>
      </c>
    </row>
    <row r="31" spans="1:16">
      <c r="B31" s="19" t="s">
        <v>308</v>
      </c>
      <c r="D31" s="258"/>
      <c r="E31" s="258"/>
      <c r="F31" s="258"/>
      <c r="G31" s="258">
        <f>G9</f>
        <v>-1.2</v>
      </c>
      <c r="H31" s="258">
        <f t="shared" ref="H31:O31" si="13">H9</f>
        <v>-1.3</v>
      </c>
      <c r="I31" s="258">
        <f t="shared" si="13"/>
        <v>2.6</v>
      </c>
      <c r="J31" s="258">
        <f t="shared" si="13"/>
        <v>3.9</v>
      </c>
      <c r="K31" s="258">
        <f t="shared" si="13"/>
        <v>2.8</v>
      </c>
      <c r="L31" s="258">
        <f t="shared" si="13"/>
        <v>-0.2</v>
      </c>
      <c r="M31" s="258">
        <f t="shared" si="13"/>
        <v>1</v>
      </c>
      <c r="N31" s="258">
        <f t="shared" si="13"/>
        <v>0.3</v>
      </c>
      <c r="O31" s="258">
        <f t="shared" si="13"/>
        <v>1.8</v>
      </c>
    </row>
  </sheetData>
  <mergeCells count="1">
    <mergeCell ref="A2:B3"/>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workbookViewId="0">
      <selection activeCell="I26" sqref="I26"/>
    </sheetView>
  </sheetViews>
  <sheetFormatPr defaultRowHeight="13.5"/>
  <cols>
    <col min="1" max="1" width="4.625" style="23" customWidth="1"/>
    <col min="2" max="2" width="9" style="23"/>
    <col min="3" max="15" width="10.625" style="23" customWidth="1"/>
    <col min="16" max="256" width="9" style="23"/>
    <col min="257" max="257" width="4.625" style="23" customWidth="1"/>
    <col min="258" max="512" width="9" style="23"/>
    <col min="513" max="513" width="4.625" style="23" customWidth="1"/>
    <col min="514" max="768" width="9" style="23"/>
    <col min="769" max="769" width="4.625" style="23" customWidth="1"/>
    <col min="770" max="1024" width="9" style="23"/>
    <col min="1025" max="1025" width="4.625" style="23" customWidth="1"/>
    <col min="1026" max="1280" width="9" style="23"/>
    <col min="1281" max="1281" width="4.625" style="23" customWidth="1"/>
    <col min="1282" max="1536" width="9" style="23"/>
    <col min="1537" max="1537" width="4.625" style="23" customWidth="1"/>
    <col min="1538" max="1792" width="9" style="23"/>
    <col min="1793" max="1793" width="4.625" style="23" customWidth="1"/>
    <col min="1794" max="2048" width="9" style="23"/>
    <col min="2049" max="2049" width="4.625" style="23" customWidth="1"/>
    <col min="2050" max="2304" width="9" style="23"/>
    <col min="2305" max="2305" width="4.625" style="23" customWidth="1"/>
    <col min="2306" max="2560" width="9" style="23"/>
    <col min="2561" max="2561" width="4.625" style="23" customWidth="1"/>
    <col min="2562" max="2816" width="9" style="23"/>
    <col min="2817" max="2817" width="4.625" style="23" customWidth="1"/>
    <col min="2818" max="3072" width="9" style="23"/>
    <col min="3073" max="3073" width="4.625" style="23" customWidth="1"/>
    <col min="3074" max="3328" width="9" style="23"/>
    <col min="3329" max="3329" width="4.625" style="23" customWidth="1"/>
    <col min="3330" max="3584" width="9" style="23"/>
    <col min="3585" max="3585" width="4.625" style="23" customWidth="1"/>
    <col min="3586" max="3840" width="9" style="23"/>
    <col min="3841" max="3841" width="4.625" style="23" customWidth="1"/>
    <col min="3842" max="4096" width="9" style="23"/>
    <col min="4097" max="4097" width="4.625" style="23" customWidth="1"/>
    <col min="4098" max="4352" width="9" style="23"/>
    <col min="4353" max="4353" width="4.625" style="23" customWidth="1"/>
    <col min="4354" max="4608" width="9" style="23"/>
    <col min="4609" max="4609" width="4.625" style="23" customWidth="1"/>
    <col min="4610" max="4864" width="9" style="23"/>
    <col min="4865" max="4865" width="4.625" style="23" customWidth="1"/>
    <col min="4866" max="5120" width="9" style="23"/>
    <col min="5121" max="5121" width="4.625" style="23" customWidth="1"/>
    <col min="5122" max="5376" width="9" style="23"/>
    <col min="5377" max="5377" width="4.625" style="23" customWidth="1"/>
    <col min="5378" max="5632" width="9" style="23"/>
    <col min="5633" max="5633" width="4.625" style="23" customWidth="1"/>
    <col min="5634" max="5888" width="9" style="23"/>
    <col min="5889" max="5889" width="4.625" style="23" customWidth="1"/>
    <col min="5890" max="6144" width="9" style="23"/>
    <col min="6145" max="6145" width="4.625" style="23" customWidth="1"/>
    <col min="6146" max="6400" width="9" style="23"/>
    <col min="6401" max="6401" width="4.625" style="23" customWidth="1"/>
    <col min="6402" max="6656" width="9" style="23"/>
    <col min="6657" max="6657" width="4.625" style="23" customWidth="1"/>
    <col min="6658" max="6912" width="9" style="23"/>
    <col min="6913" max="6913" width="4.625" style="23" customWidth="1"/>
    <col min="6914" max="7168" width="9" style="23"/>
    <col min="7169" max="7169" width="4.625" style="23" customWidth="1"/>
    <col min="7170" max="7424" width="9" style="23"/>
    <col min="7425" max="7425" width="4.625" style="23" customWidth="1"/>
    <col min="7426" max="7680" width="9" style="23"/>
    <col min="7681" max="7681" width="4.625" style="23" customWidth="1"/>
    <col min="7682" max="7936" width="9" style="23"/>
    <col min="7937" max="7937" width="4.625" style="23" customWidth="1"/>
    <col min="7938" max="8192" width="9" style="23"/>
    <col min="8193" max="8193" width="4.625" style="23" customWidth="1"/>
    <col min="8194" max="8448" width="9" style="23"/>
    <col min="8449" max="8449" width="4.625" style="23" customWidth="1"/>
    <col min="8450" max="8704" width="9" style="23"/>
    <col min="8705" max="8705" width="4.625" style="23" customWidth="1"/>
    <col min="8706" max="8960" width="9" style="23"/>
    <col min="8961" max="8961" width="4.625" style="23" customWidth="1"/>
    <col min="8962" max="9216" width="9" style="23"/>
    <col min="9217" max="9217" width="4.625" style="23" customWidth="1"/>
    <col min="9218" max="9472" width="9" style="23"/>
    <col min="9473" max="9473" width="4.625" style="23" customWidth="1"/>
    <col min="9474" max="9728" width="9" style="23"/>
    <col min="9729" max="9729" width="4.625" style="23" customWidth="1"/>
    <col min="9730" max="9984" width="9" style="23"/>
    <col min="9985" max="9985" width="4.625" style="23" customWidth="1"/>
    <col min="9986" max="10240" width="9" style="23"/>
    <col min="10241" max="10241" width="4.625" style="23" customWidth="1"/>
    <col min="10242" max="10496" width="9" style="23"/>
    <col min="10497" max="10497" width="4.625" style="23" customWidth="1"/>
    <col min="10498" max="10752" width="9" style="23"/>
    <col min="10753" max="10753" width="4.625" style="23" customWidth="1"/>
    <col min="10754" max="11008" width="9" style="23"/>
    <col min="11009" max="11009" width="4.625" style="23" customWidth="1"/>
    <col min="11010" max="11264" width="9" style="23"/>
    <col min="11265" max="11265" width="4.625" style="23" customWidth="1"/>
    <col min="11266" max="11520" width="9" style="23"/>
    <col min="11521" max="11521" width="4.625" style="23" customWidth="1"/>
    <col min="11522" max="11776" width="9" style="23"/>
    <col min="11777" max="11777" width="4.625" style="23" customWidth="1"/>
    <col min="11778" max="12032" width="9" style="23"/>
    <col min="12033" max="12033" width="4.625" style="23" customWidth="1"/>
    <col min="12034" max="12288" width="9" style="23"/>
    <col min="12289" max="12289" width="4.625" style="23" customWidth="1"/>
    <col min="12290" max="12544" width="9" style="23"/>
    <col min="12545" max="12545" width="4.625" style="23" customWidth="1"/>
    <col min="12546" max="12800" width="9" style="23"/>
    <col min="12801" max="12801" width="4.625" style="23" customWidth="1"/>
    <col min="12802" max="13056" width="9" style="23"/>
    <col min="13057" max="13057" width="4.625" style="23" customWidth="1"/>
    <col min="13058" max="13312" width="9" style="23"/>
    <col min="13313" max="13313" width="4.625" style="23" customWidth="1"/>
    <col min="13314" max="13568" width="9" style="23"/>
    <col min="13569" max="13569" width="4.625" style="23" customWidth="1"/>
    <col min="13570" max="13824" width="9" style="23"/>
    <col min="13825" max="13825" width="4.625" style="23" customWidth="1"/>
    <col min="13826" max="14080" width="9" style="23"/>
    <col min="14081" max="14081" width="4.625" style="23" customWidth="1"/>
    <col min="14082" max="14336" width="9" style="23"/>
    <col min="14337" max="14337" width="4.625" style="23" customWidth="1"/>
    <col min="14338" max="14592" width="9" style="23"/>
    <col min="14593" max="14593" width="4.625" style="23" customWidth="1"/>
    <col min="14594" max="14848" width="9" style="23"/>
    <col min="14849" max="14849" width="4.625" style="23" customWidth="1"/>
    <col min="14850" max="15104" width="9" style="23"/>
    <col min="15105" max="15105" width="4.625" style="23" customWidth="1"/>
    <col min="15106" max="15360" width="9" style="23"/>
    <col min="15361" max="15361" width="4.625" style="23" customWidth="1"/>
    <col min="15362" max="15616" width="9" style="23"/>
    <col min="15617" max="15617" width="4.625" style="23" customWidth="1"/>
    <col min="15618" max="15872" width="9" style="23"/>
    <col min="15873" max="15873" width="4.625" style="23" customWidth="1"/>
    <col min="15874" max="16128" width="9" style="23"/>
    <col min="16129" max="16129" width="4.625" style="23" customWidth="1"/>
    <col min="16130" max="16384" width="9" style="23"/>
  </cols>
  <sheetData>
    <row r="1" spans="1:15">
      <c r="A1" s="21" t="s">
        <v>35</v>
      </c>
      <c r="B1" s="22"/>
      <c r="C1" s="22"/>
      <c r="D1" s="22"/>
      <c r="E1" s="22"/>
      <c r="F1" s="22"/>
      <c r="G1" s="20"/>
      <c r="H1" s="20"/>
      <c r="I1" s="20"/>
      <c r="J1" s="20"/>
      <c r="K1" s="20"/>
      <c r="L1" s="20"/>
      <c r="M1" s="20"/>
      <c r="N1" s="20" t="s">
        <v>10</v>
      </c>
      <c r="O1" s="20"/>
    </row>
    <row r="2" spans="1:15">
      <c r="A2" s="24"/>
      <c r="B2" s="25" t="s">
        <v>11</v>
      </c>
      <c r="C2" s="372" t="s">
        <v>12</v>
      </c>
      <c r="D2" s="374" t="s">
        <v>13</v>
      </c>
      <c r="E2" s="372" t="s">
        <v>14</v>
      </c>
      <c r="F2" s="376" t="s">
        <v>8</v>
      </c>
      <c r="G2" s="26"/>
      <c r="H2" s="26"/>
      <c r="I2" s="27"/>
      <c r="J2" s="372" t="s">
        <v>9</v>
      </c>
      <c r="K2" s="372" t="s">
        <v>15</v>
      </c>
      <c r="L2" s="26" t="s">
        <v>16</v>
      </c>
      <c r="M2" s="26"/>
      <c r="N2" s="26"/>
      <c r="O2" s="27"/>
    </row>
    <row r="3" spans="1:15" ht="25.5">
      <c r="A3" s="28"/>
      <c r="B3" s="29" t="s">
        <v>17</v>
      </c>
      <c r="C3" s="373"/>
      <c r="D3" s="375"/>
      <c r="E3" s="373"/>
      <c r="F3" s="377"/>
      <c r="G3" s="30" t="s">
        <v>18</v>
      </c>
      <c r="H3" s="31" t="s">
        <v>19</v>
      </c>
      <c r="I3" s="27" t="s">
        <v>20</v>
      </c>
      <c r="J3" s="373"/>
      <c r="K3" s="373"/>
      <c r="L3" s="32" t="s">
        <v>312</v>
      </c>
      <c r="M3" s="30" t="s">
        <v>21</v>
      </c>
      <c r="N3" s="31" t="s">
        <v>22</v>
      </c>
      <c r="O3" s="27" t="s">
        <v>23</v>
      </c>
    </row>
    <row r="4" spans="1:15">
      <c r="A4" s="33"/>
      <c r="B4" s="45" t="s">
        <v>24</v>
      </c>
      <c r="C4" s="35">
        <v>21054801</v>
      </c>
      <c r="D4" s="35">
        <v>12989388</v>
      </c>
      <c r="E4" s="35">
        <v>3807206</v>
      </c>
      <c r="F4" s="35">
        <v>3770160</v>
      </c>
      <c r="G4" s="35">
        <v>593269</v>
      </c>
      <c r="H4" s="35">
        <v>3119062</v>
      </c>
      <c r="I4" s="35">
        <v>57829</v>
      </c>
      <c r="J4" s="35">
        <v>761985</v>
      </c>
      <c r="K4" s="35">
        <v>21328739</v>
      </c>
      <c r="L4" s="35">
        <v>-273938</v>
      </c>
      <c r="M4" s="35">
        <v>16912083</v>
      </c>
      <c r="N4" s="35">
        <v>17426648</v>
      </c>
      <c r="O4" s="36">
        <v>240627</v>
      </c>
    </row>
    <row r="5" spans="1:15">
      <c r="A5" s="37">
        <v>1</v>
      </c>
      <c r="B5" s="38" t="s">
        <v>25</v>
      </c>
      <c r="C5" s="46">
        <v>6808784</v>
      </c>
      <c r="D5" s="39">
        <v>3971897</v>
      </c>
      <c r="E5" s="39">
        <v>1089941</v>
      </c>
      <c r="F5" s="39">
        <v>1014338</v>
      </c>
      <c r="G5" s="39">
        <v>178865</v>
      </c>
      <c r="H5" s="39">
        <v>818465</v>
      </c>
      <c r="I5" s="39">
        <v>17008</v>
      </c>
      <c r="J5" s="39">
        <v>197186</v>
      </c>
      <c r="K5" s="39">
        <v>6273362</v>
      </c>
      <c r="L5" s="39">
        <v>535422</v>
      </c>
      <c r="M5" s="39">
        <v>5469099</v>
      </c>
      <c r="N5" s="39">
        <v>5125650</v>
      </c>
      <c r="O5" s="40">
        <v>191973</v>
      </c>
    </row>
    <row r="6" spans="1:15">
      <c r="A6" s="37">
        <v>2</v>
      </c>
      <c r="B6" s="38" t="s">
        <v>26</v>
      </c>
      <c r="C6" s="46">
        <v>3429154</v>
      </c>
      <c r="D6" s="39">
        <v>2577281</v>
      </c>
      <c r="E6" s="39">
        <v>682452</v>
      </c>
      <c r="F6" s="39">
        <v>653864</v>
      </c>
      <c r="G6" s="39">
        <v>122011</v>
      </c>
      <c r="H6" s="39">
        <v>520883</v>
      </c>
      <c r="I6" s="39">
        <v>10970</v>
      </c>
      <c r="J6" s="39">
        <v>132066</v>
      </c>
      <c r="K6" s="39">
        <v>4045663</v>
      </c>
      <c r="L6" s="39">
        <v>-616509</v>
      </c>
      <c r="M6" s="39">
        <v>2754438</v>
      </c>
      <c r="N6" s="39">
        <v>3305509</v>
      </c>
      <c r="O6" s="40">
        <v>-65438</v>
      </c>
    </row>
    <row r="7" spans="1:15">
      <c r="A7" s="37">
        <v>3</v>
      </c>
      <c r="B7" s="38" t="s">
        <v>27</v>
      </c>
      <c r="C7" s="46">
        <v>1977403</v>
      </c>
      <c r="D7" s="39">
        <v>1599017</v>
      </c>
      <c r="E7" s="39">
        <v>452272</v>
      </c>
      <c r="F7" s="39">
        <v>414065</v>
      </c>
      <c r="G7" s="39">
        <v>67780</v>
      </c>
      <c r="H7" s="39">
        <v>339377</v>
      </c>
      <c r="I7" s="39">
        <v>6908</v>
      </c>
      <c r="J7" s="39">
        <v>82516</v>
      </c>
      <c r="K7" s="39">
        <v>2547870</v>
      </c>
      <c r="L7" s="39">
        <v>-570467</v>
      </c>
      <c r="M7" s="39">
        <v>1588331</v>
      </c>
      <c r="N7" s="39">
        <v>2081737</v>
      </c>
      <c r="O7" s="40">
        <v>-77061</v>
      </c>
    </row>
    <row r="8" spans="1:15">
      <c r="A8" s="37">
        <v>4</v>
      </c>
      <c r="B8" s="38" t="s">
        <v>28</v>
      </c>
      <c r="C8" s="46">
        <v>2743872</v>
      </c>
      <c r="D8" s="39">
        <v>1584530</v>
      </c>
      <c r="E8" s="39">
        <v>419364</v>
      </c>
      <c r="F8" s="39">
        <v>616201</v>
      </c>
      <c r="G8" s="39">
        <v>79968</v>
      </c>
      <c r="H8" s="39">
        <v>528957</v>
      </c>
      <c r="I8" s="39">
        <v>7276</v>
      </c>
      <c r="J8" s="39">
        <v>63653</v>
      </c>
      <c r="K8" s="39">
        <v>2683748</v>
      </c>
      <c r="L8" s="39">
        <v>60124</v>
      </c>
      <c r="M8" s="39">
        <v>2203990</v>
      </c>
      <c r="N8" s="39">
        <v>2192757</v>
      </c>
      <c r="O8" s="40">
        <v>48891</v>
      </c>
    </row>
    <row r="9" spans="1:15">
      <c r="A9" s="37">
        <v>5</v>
      </c>
      <c r="B9" s="38" t="s">
        <v>29</v>
      </c>
      <c r="C9" s="46">
        <v>1122571</v>
      </c>
      <c r="D9" s="39">
        <v>561784</v>
      </c>
      <c r="E9" s="39">
        <v>192661</v>
      </c>
      <c r="F9" s="39">
        <v>194036</v>
      </c>
      <c r="G9" s="39">
        <v>29038</v>
      </c>
      <c r="H9" s="39">
        <v>162315</v>
      </c>
      <c r="I9" s="39">
        <v>2683</v>
      </c>
      <c r="J9" s="39">
        <v>40829</v>
      </c>
      <c r="K9" s="39">
        <v>989310</v>
      </c>
      <c r="L9" s="39">
        <v>133261</v>
      </c>
      <c r="M9" s="39">
        <v>901695</v>
      </c>
      <c r="N9" s="39">
        <v>808317</v>
      </c>
      <c r="O9" s="40">
        <v>39883</v>
      </c>
    </row>
    <row r="10" spans="1:15">
      <c r="A10" s="37">
        <v>6</v>
      </c>
      <c r="B10" s="38" t="s">
        <v>30</v>
      </c>
      <c r="C10" s="46">
        <v>2570766</v>
      </c>
      <c r="D10" s="39">
        <v>1268477</v>
      </c>
      <c r="E10" s="39">
        <v>371121</v>
      </c>
      <c r="F10" s="39">
        <v>453139</v>
      </c>
      <c r="G10" s="39">
        <v>76314</v>
      </c>
      <c r="H10" s="39">
        <v>370883</v>
      </c>
      <c r="I10" s="39">
        <v>5942</v>
      </c>
      <c r="J10" s="39">
        <v>98687</v>
      </c>
      <c r="K10" s="39">
        <v>2191424</v>
      </c>
      <c r="L10" s="39">
        <v>379342</v>
      </c>
      <c r="M10" s="39">
        <v>2064945</v>
      </c>
      <c r="N10" s="39">
        <v>1790503</v>
      </c>
      <c r="O10" s="40">
        <v>104900</v>
      </c>
    </row>
    <row r="11" spans="1:15">
      <c r="A11" s="37">
        <v>7</v>
      </c>
      <c r="B11" s="38" t="s">
        <v>31</v>
      </c>
      <c r="C11" s="46">
        <v>977689</v>
      </c>
      <c r="D11" s="39">
        <v>537767</v>
      </c>
      <c r="E11" s="39">
        <v>191891</v>
      </c>
      <c r="F11" s="39">
        <v>170813</v>
      </c>
      <c r="G11" s="39">
        <v>13996</v>
      </c>
      <c r="H11" s="39">
        <v>154246</v>
      </c>
      <c r="I11" s="39">
        <v>2571</v>
      </c>
      <c r="J11" s="39">
        <v>47783</v>
      </c>
      <c r="K11" s="39">
        <v>948254</v>
      </c>
      <c r="L11" s="39">
        <v>29435</v>
      </c>
      <c r="M11" s="39">
        <v>785319</v>
      </c>
      <c r="N11" s="39">
        <v>774771</v>
      </c>
      <c r="O11" s="40">
        <v>18887</v>
      </c>
    </row>
    <row r="12" spans="1:15">
      <c r="A12" s="37">
        <v>8</v>
      </c>
      <c r="B12" s="38" t="s">
        <v>32</v>
      </c>
      <c r="C12" s="46">
        <v>610582</v>
      </c>
      <c r="D12" s="39">
        <v>373742</v>
      </c>
      <c r="E12" s="39">
        <v>181881</v>
      </c>
      <c r="F12" s="39">
        <v>101137</v>
      </c>
      <c r="G12" s="39">
        <v>8746</v>
      </c>
      <c r="H12" s="39">
        <v>90487</v>
      </c>
      <c r="I12" s="39">
        <v>1904</v>
      </c>
      <c r="J12" s="39">
        <v>45613</v>
      </c>
      <c r="K12" s="39">
        <v>702373</v>
      </c>
      <c r="L12" s="39">
        <v>-91791</v>
      </c>
      <c r="M12" s="39">
        <v>490444</v>
      </c>
      <c r="N12" s="39">
        <v>573874</v>
      </c>
      <c r="O12" s="40">
        <v>-8361</v>
      </c>
    </row>
    <row r="13" spans="1:15">
      <c r="A13" s="37">
        <v>9</v>
      </c>
      <c r="B13" s="38" t="s">
        <v>33</v>
      </c>
      <c r="C13" s="46">
        <v>371831</v>
      </c>
      <c r="D13" s="39">
        <v>236326</v>
      </c>
      <c r="E13" s="39">
        <v>98708</v>
      </c>
      <c r="F13" s="39">
        <v>77230</v>
      </c>
      <c r="G13" s="39">
        <v>7930</v>
      </c>
      <c r="H13" s="39">
        <v>68117</v>
      </c>
      <c r="I13" s="39">
        <v>1183</v>
      </c>
      <c r="J13" s="39">
        <v>24042</v>
      </c>
      <c r="K13" s="39">
        <v>436306</v>
      </c>
      <c r="L13" s="39">
        <v>-64475</v>
      </c>
      <c r="M13" s="39">
        <v>298670</v>
      </c>
      <c r="N13" s="39">
        <v>356484</v>
      </c>
      <c r="O13" s="40">
        <v>-6661</v>
      </c>
    </row>
    <row r="14" spans="1:15">
      <c r="A14" s="41">
        <v>10</v>
      </c>
      <c r="B14" s="42" t="s">
        <v>34</v>
      </c>
      <c r="C14" s="47">
        <v>442149</v>
      </c>
      <c r="D14" s="43">
        <v>278567</v>
      </c>
      <c r="E14" s="43">
        <v>126915</v>
      </c>
      <c r="F14" s="43">
        <v>75337</v>
      </c>
      <c r="G14" s="43">
        <v>8621</v>
      </c>
      <c r="H14" s="43">
        <v>65332</v>
      </c>
      <c r="I14" s="43">
        <v>1384</v>
      </c>
      <c r="J14" s="43">
        <v>29610</v>
      </c>
      <c r="K14" s="43">
        <v>510429</v>
      </c>
      <c r="L14" s="43">
        <v>-68280</v>
      </c>
      <c r="M14" s="43">
        <v>355152</v>
      </c>
      <c r="N14" s="43">
        <v>417046</v>
      </c>
      <c r="O14" s="44">
        <v>-6386</v>
      </c>
    </row>
    <row r="17" spans="1:15">
      <c r="A17" s="21" t="s">
        <v>36</v>
      </c>
      <c r="B17" s="22"/>
      <c r="C17" s="22"/>
      <c r="D17" s="22"/>
      <c r="E17" s="22"/>
      <c r="F17" s="22"/>
      <c r="G17" s="20"/>
      <c r="H17" s="20"/>
      <c r="I17" s="20"/>
      <c r="J17" s="20"/>
      <c r="K17" s="20"/>
      <c r="L17" s="20"/>
      <c r="M17" s="20"/>
      <c r="N17" s="20" t="s">
        <v>10</v>
      </c>
      <c r="O17" s="20"/>
    </row>
    <row r="18" spans="1:15">
      <c r="A18" s="24"/>
      <c r="B18" s="25" t="s">
        <v>11</v>
      </c>
      <c r="C18" s="374" t="s">
        <v>12</v>
      </c>
      <c r="D18" s="374" t="s">
        <v>13</v>
      </c>
      <c r="E18" s="372" t="s">
        <v>14</v>
      </c>
      <c r="F18" s="376" t="s">
        <v>8</v>
      </c>
      <c r="G18" s="26"/>
      <c r="H18" s="26"/>
      <c r="I18" s="27"/>
      <c r="J18" s="372" t="s">
        <v>9</v>
      </c>
      <c r="K18" s="372" t="s">
        <v>15</v>
      </c>
      <c r="L18" s="26" t="s">
        <v>16</v>
      </c>
      <c r="M18" s="26"/>
      <c r="N18" s="26"/>
      <c r="O18" s="27"/>
    </row>
    <row r="19" spans="1:15" ht="25.5">
      <c r="A19" s="28"/>
      <c r="B19" s="29" t="s">
        <v>17</v>
      </c>
      <c r="C19" s="375"/>
      <c r="D19" s="375"/>
      <c r="E19" s="373"/>
      <c r="F19" s="377"/>
      <c r="G19" s="30" t="s">
        <v>18</v>
      </c>
      <c r="H19" s="31" t="s">
        <v>19</v>
      </c>
      <c r="I19" s="27" t="s">
        <v>20</v>
      </c>
      <c r="J19" s="373"/>
      <c r="K19" s="373"/>
      <c r="L19" s="32" t="s">
        <v>313</v>
      </c>
      <c r="M19" s="30" t="s">
        <v>21</v>
      </c>
      <c r="N19" s="31" t="s">
        <v>22</v>
      </c>
      <c r="O19" s="27" t="s">
        <v>23</v>
      </c>
    </row>
    <row r="20" spans="1:15">
      <c r="A20" s="33"/>
      <c r="B20" s="45" t="s">
        <v>24</v>
      </c>
      <c r="C20" s="35">
        <v>21116004.634426646</v>
      </c>
      <c r="D20" s="35">
        <v>13040153.684292912</v>
      </c>
      <c r="E20" s="35">
        <v>3786970.6071628812</v>
      </c>
      <c r="F20" s="35">
        <v>3665133.4572967673</v>
      </c>
      <c r="G20" s="35">
        <v>544769.24401491822</v>
      </c>
      <c r="H20" s="35">
        <v>3086719.6789779593</v>
      </c>
      <c r="I20" s="35">
        <v>33644.534303889966</v>
      </c>
      <c r="J20" s="35">
        <v>683166.28535078629</v>
      </c>
      <c r="K20" s="35">
        <v>21175424.034103349</v>
      </c>
      <c r="L20" s="35">
        <v>-59419.399676702917</v>
      </c>
      <c r="M20" s="35">
        <v>16965306.857765764</v>
      </c>
      <c r="N20" s="35">
        <v>17492132.257442467</v>
      </c>
      <c r="O20" s="36">
        <v>240627</v>
      </c>
    </row>
    <row r="21" spans="1:15">
      <c r="A21" s="37">
        <v>1</v>
      </c>
      <c r="B21" s="51" t="s">
        <v>25</v>
      </c>
      <c r="C21" s="39">
        <v>7010486.634426645</v>
      </c>
      <c r="D21" s="39">
        <v>3883423.6842929125</v>
      </c>
      <c r="E21" s="39">
        <v>1080681.6071628812</v>
      </c>
      <c r="F21" s="39">
        <v>968535.4572967675</v>
      </c>
      <c r="G21" s="39">
        <v>153130.24401491822</v>
      </c>
      <c r="H21" s="39">
        <v>805705.67897795932</v>
      </c>
      <c r="I21" s="39">
        <v>9699.5343038899664</v>
      </c>
      <c r="J21" s="39">
        <v>173082.28535078629</v>
      </c>
      <c r="K21" s="39">
        <v>6105723.0341033479</v>
      </c>
      <c r="L21" s="39">
        <v>904763.60032329708</v>
      </c>
      <c r="M21" s="39">
        <v>5870633.857765764</v>
      </c>
      <c r="N21" s="39">
        <v>5043684.2574424669</v>
      </c>
      <c r="O21" s="40">
        <v>77814</v>
      </c>
    </row>
    <row r="22" spans="1:15">
      <c r="A22" s="37">
        <v>2</v>
      </c>
      <c r="B22" s="51" t="s">
        <v>26</v>
      </c>
      <c r="C22" s="39">
        <v>3513235</v>
      </c>
      <c r="D22" s="39">
        <v>2547026</v>
      </c>
      <c r="E22" s="39">
        <v>679864</v>
      </c>
      <c r="F22" s="39">
        <v>632353</v>
      </c>
      <c r="G22" s="39">
        <v>114665</v>
      </c>
      <c r="H22" s="39">
        <v>511361</v>
      </c>
      <c r="I22" s="39">
        <v>6327</v>
      </c>
      <c r="J22" s="39">
        <v>122752</v>
      </c>
      <c r="K22" s="39">
        <v>3981995</v>
      </c>
      <c r="L22" s="39">
        <v>-468760</v>
      </c>
      <c r="M22" s="39">
        <v>2781408</v>
      </c>
      <c r="N22" s="39">
        <v>3289359</v>
      </c>
      <c r="O22" s="40">
        <v>39191</v>
      </c>
    </row>
    <row r="23" spans="1:15">
      <c r="A23" s="37">
        <v>3</v>
      </c>
      <c r="B23" s="51" t="s">
        <v>27</v>
      </c>
      <c r="C23" s="39">
        <v>2038124</v>
      </c>
      <c r="D23" s="39">
        <v>1636112</v>
      </c>
      <c r="E23" s="39">
        <v>451711</v>
      </c>
      <c r="F23" s="39">
        <v>413433</v>
      </c>
      <c r="G23" s="39">
        <v>66717</v>
      </c>
      <c r="H23" s="39">
        <v>342623</v>
      </c>
      <c r="I23" s="39">
        <v>4093</v>
      </c>
      <c r="J23" s="39">
        <v>75077</v>
      </c>
      <c r="K23" s="39">
        <v>2576333</v>
      </c>
      <c r="L23" s="39">
        <v>-538209</v>
      </c>
      <c r="M23" s="39">
        <v>1567392</v>
      </c>
      <c r="N23" s="39">
        <v>2128201</v>
      </c>
      <c r="O23" s="40">
        <v>22600</v>
      </c>
    </row>
    <row r="24" spans="1:15">
      <c r="A24" s="37">
        <v>4</v>
      </c>
      <c r="B24" s="51" t="s">
        <v>28</v>
      </c>
      <c r="C24" s="39">
        <v>2643691</v>
      </c>
      <c r="D24" s="39">
        <v>1625848</v>
      </c>
      <c r="E24" s="39">
        <v>416246</v>
      </c>
      <c r="F24" s="39">
        <v>587185</v>
      </c>
      <c r="G24" s="39">
        <v>76389</v>
      </c>
      <c r="H24" s="39">
        <v>506528</v>
      </c>
      <c r="I24" s="39">
        <v>4268</v>
      </c>
      <c r="J24" s="39">
        <v>56525</v>
      </c>
      <c r="K24" s="39">
        <v>2685804</v>
      </c>
      <c r="L24" s="39">
        <v>-42113</v>
      </c>
      <c r="M24" s="39">
        <v>2145158</v>
      </c>
      <c r="N24" s="39">
        <v>2218630</v>
      </c>
      <c r="O24" s="40">
        <v>31359</v>
      </c>
    </row>
    <row r="25" spans="1:15">
      <c r="A25" s="37">
        <v>5</v>
      </c>
      <c r="B25" s="51" t="s">
        <v>29</v>
      </c>
      <c r="C25" s="39">
        <v>1068323</v>
      </c>
      <c r="D25" s="39">
        <v>597988</v>
      </c>
      <c r="E25" s="39">
        <v>191661</v>
      </c>
      <c r="F25" s="39">
        <v>194174</v>
      </c>
      <c r="G25" s="39">
        <v>25068</v>
      </c>
      <c r="H25" s="39">
        <v>167484</v>
      </c>
      <c r="I25" s="39">
        <v>1622</v>
      </c>
      <c r="J25" s="39">
        <v>37767</v>
      </c>
      <c r="K25" s="39">
        <v>1021590</v>
      </c>
      <c r="L25" s="39">
        <v>46733</v>
      </c>
      <c r="M25" s="39">
        <v>877797</v>
      </c>
      <c r="N25" s="39">
        <v>843893</v>
      </c>
      <c r="O25" s="40">
        <v>12829</v>
      </c>
    </row>
    <row r="26" spans="1:15">
      <c r="A26" s="37">
        <v>6</v>
      </c>
      <c r="B26" s="51" t="s">
        <v>30</v>
      </c>
      <c r="C26" s="39">
        <v>2469559</v>
      </c>
      <c r="D26" s="39">
        <v>1250468</v>
      </c>
      <c r="E26" s="39">
        <v>371094</v>
      </c>
      <c r="F26" s="39">
        <v>441512</v>
      </c>
      <c r="G26" s="39">
        <v>70651</v>
      </c>
      <c r="H26" s="39">
        <v>367443</v>
      </c>
      <c r="I26" s="39">
        <v>3418</v>
      </c>
      <c r="J26" s="39">
        <v>87931</v>
      </c>
      <c r="K26" s="39">
        <v>2151005</v>
      </c>
      <c r="L26" s="39">
        <v>318554</v>
      </c>
      <c r="M26" s="39">
        <v>2066029</v>
      </c>
      <c r="N26" s="39">
        <v>1776855</v>
      </c>
      <c r="O26" s="40">
        <v>29380</v>
      </c>
    </row>
    <row r="27" spans="1:15">
      <c r="A27" s="37">
        <v>7</v>
      </c>
      <c r="B27" s="51" t="s">
        <v>31</v>
      </c>
      <c r="C27" s="39">
        <v>951373</v>
      </c>
      <c r="D27" s="39">
        <v>566066</v>
      </c>
      <c r="E27" s="39">
        <v>190410</v>
      </c>
      <c r="F27" s="39">
        <v>174439</v>
      </c>
      <c r="G27" s="39">
        <v>14006</v>
      </c>
      <c r="H27" s="39">
        <v>158881</v>
      </c>
      <c r="I27" s="39">
        <v>1552</v>
      </c>
      <c r="J27" s="39">
        <v>44937</v>
      </c>
      <c r="K27" s="39">
        <v>975852</v>
      </c>
      <c r="L27" s="39">
        <v>-24479</v>
      </c>
      <c r="M27" s="39">
        <v>770458</v>
      </c>
      <c r="N27" s="39">
        <v>806110</v>
      </c>
      <c r="O27" s="40">
        <v>11173</v>
      </c>
    </row>
    <row r="28" spans="1:15">
      <c r="A28" s="37">
        <v>8</v>
      </c>
      <c r="B28" s="51" t="s">
        <v>32</v>
      </c>
      <c r="C28" s="39">
        <v>607154</v>
      </c>
      <c r="D28" s="39">
        <v>393241</v>
      </c>
      <c r="E28" s="39">
        <v>180105</v>
      </c>
      <c r="F28" s="39">
        <v>100136</v>
      </c>
      <c r="G28" s="39">
        <v>8075</v>
      </c>
      <c r="H28" s="39">
        <v>90926</v>
      </c>
      <c r="I28" s="39">
        <v>1135</v>
      </c>
      <c r="J28" s="39">
        <v>40761</v>
      </c>
      <c r="K28" s="39">
        <v>714243</v>
      </c>
      <c r="L28" s="39">
        <v>-107089</v>
      </c>
      <c r="M28" s="39">
        <v>475940</v>
      </c>
      <c r="N28" s="39">
        <v>590007</v>
      </c>
      <c r="O28" s="40">
        <v>6978</v>
      </c>
    </row>
    <row r="29" spans="1:15">
      <c r="A29" s="37">
        <v>9</v>
      </c>
      <c r="B29" s="51" t="s">
        <v>33</v>
      </c>
      <c r="C29" s="39">
        <v>375468</v>
      </c>
      <c r="D29" s="39">
        <v>249134</v>
      </c>
      <c r="E29" s="39">
        <v>98305</v>
      </c>
      <c r="F29" s="39">
        <v>76508</v>
      </c>
      <c r="G29" s="39">
        <v>7674</v>
      </c>
      <c r="H29" s="39">
        <v>68131</v>
      </c>
      <c r="I29" s="39">
        <v>703</v>
      </c>
      <c r="J29" s="39">
        <v>18254</v>
      </c>
      <c r="K29" s="39">
        <v>442201</v>
      </c>
      <c r="L29" s="39">
        <v>-66733</v>
      </c>
      <c r="M29" s="39">
        <v>294301</v>
      </c>
      <c r="N29" s="39">
        <v>365283</v>
      </c>
      <c r="O29" s="40">
        <v>4249</v>
      </c>
    </row>
    <row r="30" spans="1:15">
      <c r="A30" s="41">
        <v>10</v>
      </c>
      <c r="B30" s="52" t="s">
        <v>34</v>
      </c>
      <c r="C30" s="43">
        <v>438591</v>
      </c>
      <c r="D30" s="43">
        <v>290847</v>
      </c>
      <c r="E30" s="43">
        <v>126893</v>
      </c>
      <c r="F30" s="43">
        <v>76858</v>
      </c>
      <c r="G30" s="43">
        <v>8394</v>
      </c>
      <c r="H30" s="43">
        <v>67637</v>
      </c>
      <c r="I30" s="43">
        <v>827</v>
      </c>
      <c r="J30" s="43">
        <v>26080</v>
      </c>
      <c r="K30" s="43">
        <v>520678</v>
      </c>
      <c r="L30" s="43">
        <v>-82087</v>
      </c>
      <c r="M30" s="43">
        <v>116190</v>
      </c>
      <c r="N30" s="43">
        <v>430110</v>
      </c>
      <c r="O30" s="44">
        <v>5054</v>
      </c>
    </row>
    <row r="33" spans="1:15">
      <c r="A33" s="21" t="s">
        <v>160</v>
      </c>
      <c r="B33" s="22"/>
      <c r="C33" s="22"/>
      <c r="D33" s="22"/>
      <c r="E33" s="22"/>
      <c r="F33" s="22"/>
      <c r="G33" s="20"/>
      <c r="H33" s="20"/>
      <c r="I33" s="20"/>
      <c r="J33" s="20"/>
      <c r="K33" s="20"/>
      <c r="L33" s="20"/>
      <c r="M33" s="20"/>
      <c r="N33" s="20" t="s">
        <v>10</v>
      </c>
      <c r="O33" s="20"/>
    </row>
    <row r="34" spans="1:15">
      <c r="A34" s="24"/>
      <c r="B34" s="25" t="s">
        <v>11</v>
      </c>
      <c r="C34" s="374" t="s">
        <v>12</v>
      </c>
      <c r="D34" s="374" t="s">
        <v>13</v>
      </c>
      <c r="E34" s="372" t="s">
        <v>14</v>
      </c>
      <c r="F34" s="376" t="s">
        <v>8</v>
      </c>
      <c r="G34" s="26"/>
      <c r="H34" s="26"/>
      <c r="I34" s="27"/>
      <c r="J34" s="372" t="s">
        <v>9</v>
      </c>
      <c r="K34" s="372" t="s">
        <v>15</v>
      </c>
      <c r="L34" s="26" t="s">
        <v>16</v>
      </c>
      <c r="M34" s="26"/>
      <c r="N34" s="26"/>
      <c r="O34" s="27"/>
    </row>
    <row r="35" spans="1:15" ht="25.5">
      <c r="A35" s="28"/>
      <c r="B35" s="29" t="s">
        <v>17</v>
      </c>
      <c r="C35" s="375"/>
      <c r="D35" s="375"/>
      <c r="E35" s="373"/>
      <c r="F35" s="377"/>
      <c r="G35" s="30" t="s">
        <v>18</v>
      </c>
      <c r="H35" s="31" t="s">
        <v>19</v>
      </c>
      <c r="I35" s="27" t="s">
        <v>20</v>
      </c>
      <c r="J35" s="373"/>
      <c r="K35" s="373"/>
      <c r="L35" s="32" t="s">
        <v>313</v>
      </c>
      <c r="M35" s="30" t="s">
        <v>21</v>
      </c>
      <c r="N35" s="31" t="s">
        <v>22</v>
      </c>
      <c r="O35" s="27" t="s">
        <v>23</v>
      </c>
    </row>
    <row r="36" spans="1:15">
      <c r="A36" s="33"/>
      <c r="B36" s="34" t="s">
        <v>24</v>
      </c>
      <c r="C36" s="158">
        <v>21504369</v>
      </c>
      <c r="D36" s="35">
        <v>13204778</v>
      </c>
      <c r="E36" s="35">
        <v>3846729</v>
      </c>
      <c r="F36" s="35">
        <v>3761470</v>
      </c>
      <c r="G36" s="35">
        <v>556620</v>
      </c>
      <c r="H36" s="35">
        <v>3171205</v>
      </c>
      <c r="I36" s="35">
        <v>33645</v>
      </c>
      <c r="J36" s="35">
        <v>691949</v>
      </c>
      <c r="K36" s="35">
        <v>21504926</v>
      </c>
      <c r="L36" s="35">
        <v>-557</v>
      </c>
      <c r="M36" s="35">
        <v>17625171</v>
      </c>
      <c r="N36" s="35">
        <v>18096324</v>
      </c>
      <c r="O36" s="36">
        <v>235181</v>
      </c>
    </row>
    <row r="37" spans="1:15">
      <c r="A37" s="37">
        <v>1</v>
      </c>
      <c r="B37" s="38" t="s">
        <v>25</v>
      </c>
      <c r="C37" s="46">
        <v>7285541</v>
      </c>
      <c r="D37" s="39">
        <v>3926865</v>
      </c>
      <c r="E37" s="39">
        <v>1096278</v>
      </c>
      <c r="F37" s="39">
        <v>988237</v>
      </c>
      <c r="G37" s="39">
        <v>155263</v>
      </c>
      <c r="H37" s="39">
        <v>823293</v>
      </c>
      <c r="I37" s="39">
        <v>9681</v>
      </c>
      <c r="J37" s="39">
        <v>177083</v>
      </c>
      <c r="K37" s="39">
        <v>6188463</v>
      </c>
      <c r="L37" s="39">
        <v>1097078</v>
      </c>
      <c r="M37" s="39">
        <v>6222710</v>
      </c>
      <c r="N37" s="39">
        <v>5207571</v>
      </c>
      <c r="O37" s="40">
        <v>81939</v>
      </c>
    </row>
    <row r="38" spans="1:15">
      <c r="A38" s="37">
        <v>2</v>
      </c>
      <c r="B38" s="38" t="s">
        <v>26</v>
      </c>
      <c r="C38" s="46">
        <v>3569403</v>
      </c>
      <c r="D38" s="39">
        <v>2578498</v>
      </c>
      <c r="E38" s="39">
        <v>691139</v>
      </c>
      <c r="F38" s="39">
        <v>644659</v>
      </c>
      <c r="G38" s="39">
        <v>113884</v>
      </c>
      <c r="H38" s="39">
        <v>524461</v>
      </c>
      <c r="I38" s="39">
        <v>6314</v>
      </c>
      <c r="J38" s="39">
        <v>121037</v>
      </c>
      <c r="K38" s="39">
        <v>4035333</v>
      </c>
      <c r="L38" s="39">
        <v>-465930</v>
      </c>
      <c r="M38" s="39">
        <v>2891711</v>
      </c>
      <c r="N38" s="39">
        <v>3395718</v>
      </c>
      <c r="O38" s="40">
        <v>38077</v>
      </c>
    </row>
    <row r="39" spans="1:15">
      <c r="A39" s="37">
        <v>3</v>
      </c>
      <c r="B39" s="38" t="s">
        <v>27</v>
      </c>
      <c r="C39" s="46">
        <v>2079506</v>
      </c>
      <c r="D39" s="39">
        <v>1659152</v>
      </c>
      <c r="E39" s="39">
        <v>459777</v>
      </c>
      <c r="F39" s="39">
        <v>424521</v>
      </c>
      <c r="G39" s="39">
        <v>67739</v>
      </c>
      <c r="H39" s="39">
        <v>352686</v>
      </c>
      <c r="I39" s="39">
        <v>4096</v>
      </c>
      <c r="J39" s="39">
        <v>75381</v>
      </c>
      <c r="K39" s="39">
        <v>2618831</v>
      </c>
      <c r="L39" s="39">
        <v>-539325</v>
      </c>
      <c r="M39" s="39">
        <v>1642781</v>
      </c>
      <c r="N39" s="39">
        <v>2203738</v>
      </c>
      <c r="O39" s="40">
        <v>21632</v>
      </c>
    </row>
    <row r="40" spans="1:15">
      <c r="A40" s="37">
        <v>4</v>
      </c>
      <c r="B40" s="38" t="s">
        <v>28</v>
      </c>
      <c r="C40" s="46">
        <v>2637424</v>
      </c>
      <c r="D40" s="39">
        <v>1650626</v>
      </c>
      <c r="E40" s="39">
        <v>423278</v>
      </c>
      <c r="F40" s="39">
        <v>610832</v>
      </c>
      <c r="G40" s="39">
        <v>80389</v>
      </c>
      <c r="H40" s="39">
        <v>526151</v>
      </c>
      <c r="I40" s="39">
        <v>4292</v>
      </c>
      <c r="J40" s="39">
        <v>58838</v>
      </c>
      <c r="K40" s="39">
        <v>2743574</v>
      </c>
      <c r="L40" s="39">
        <v>-106150</v>
      </c>
      <c r="M40" s="39">
        <v>2173934</v>
      </c>
      <c r="N40" s="39">
        <v>2308709</v>
      </c>
      <c r="O40" s="40">
        <v>28625</v>
      </c>
    </row>
    <row r="41" spans="1:15">
      <c r="A41" s="37">
        <v>5</v>
      </c>
      <c r="B41" s="38" t="s">
        <v>29</v>
      </c>
      <c r="C41" s="46">
        <v>1066013</v>
      </c>
      <c r="D41" s="39">
        <v>607712</v>
      </c>
      <c r="E41" s="39">
        <v>194812</v>
      </c>
      <c r="F41" s="39">
        <v>202448</v>
      </c>
      <c r="G41" s="39">
        <v>26377</v>
      </c>
      <c r="H41" s="39">
        <v>174436</v>
      </c>
      <c r="I41" s="39">
        <v>1635</v>
      </c>
      <c r="J41" s="39">
        <v>39445</v>
      </c>
      <c r="K41" s="39">
        <v>1044417</v>
      </c>
      <c r="L41" s="39">
        <v>21596</v>
      </c>
      <c r="M41" s="39">
        <v>888767</v>
      </c>
      <c r="N41" s="39">
        <v>878874</v>
      </c>
      <c r="O41" s="40">
        <v>11703</v>
      </c>
    </row>
    <row r="42" spans="1:15">
      <c r="A42" s="37">
        <v>6</v>
      </c>
      <c r="B42" s="38" t="s">
        <v>30</v>
      </c>
      <c r="C42" s="46">
        <v>2450003</v>
      </c>
      <c r="D42" s="39">
        <v>1268959</v>
      </c>
      <c r="E42" s="39">
        <v>376632</v>
      </c>
      <c r="F42" s="39">
        <v>455113</v>
      </c>
      <c r="G42" s="39">
        <v>74937</v>
      </c>
      <c r="H42" s="39">
        <v>376749</v>
      </c>
      <c r="I42" s="39">
        <v>3427</v>
      </c>
      <c r="J42" s="39">
        <v>88976</v>
      </c>
      <c r="K42" s="39">
        <v>2189680</v>
      </c>
      <c r="L42" s="39">
        <v>260323</v>
      </c>
      <c r="M42" s="39">
        <v>2075600</v>
      </c>
      <c r="N42" s="39">
        <v>1842608</v>
      </c>
      <c r="O42" s="40">
        <v>27331</v>
      </c>
    </row>
    <row r="43" spans="1:15">
      <c r="A43" s="37">
        <v>7</v>
      </c>
      <c r="B43" s="38" t="s">
        <v>31</v>
      </c>
      <c r="C43" s="46">
        <v>957756</v>
      </c>
      <c r="D43" s="39">
        <v>571869</v>
      </c>
      <c r="E43" s="39">
        <v>193270</v>
      </c>
      <c r="F43" s="39">
        <v>177664</v>
      </c>
      <c r="G43" s="39">
        <v>13922</v>
      </c>
      <c r="H43" s="39">
        <v>162199</v>
      </c>
      <c r="I43" s="39">
        <v>1543</v>
      </c>
      <c r="J43" s="39">
        <v>43281</v>
      </c>
      <c r="K43" s="39">
        <v>986084</v>
      </c>
      <c r="L43" s="39">
        <v>-28328</v>
      </c>
      <c r="M43" s="39">
        <v>791042</v>
      </c>
      <c r="N43" s="39">
        <v>829786</v>
      </c>
      <c r="O43" s="40">
        <v>10416</v>
      </c>
    </row>
    <row r="44" spans="1:15">
      <c r="A44" s="37">
        <v>8</v>
      </c>
      <c r="B44" s="38" t="s">
        <v>32</v>
      </c>
      <c r="C44" s="46">
        <v>623998</v>
      </c>
      <c r="D44" s="39">
        <v>395861</v>
      </c>
      <c r="E44" s="39">
        <v>183353</v>
      </c>
      <c r="F44" s="39">
        <v>103516</v>
      </c>
      <c r="G44" s="39">
        <v>8277</v>
      </c>
      <c r="H44" s="39">
        <v>94106</v>
      </c>
      <c r="I44" s="39">
        <v>1133</v>
      </c>
      <c r="J44" s="39">
        <v>41528</v>
      </c>
      <c r="K44" s="39">
        <v>724258</v>
      </c>
      <c r="L44" s="39">
        <v>-100260</v>
      </c>
      <c r="M44" s="39">
        <v>502585</v>
      </c>
      <c r="N44" s="39">
        <v>609462</v>
      </c>
      <c r="O44" s="40">
        <v>6617</v>
      </c>
    </row>
    <row r="45" spans="1:15">
      <c r="A45" s="37">
        <v>9</v>
      </c>
      <c r="B45" s="38" t="s">
        <v>33</v>
      </c>
      <c r="C45" s="46">
        <v>387241</v>
      </c>
      <c r="D45" s="39">
        <v>251926</v>
      </c>
      <c r="E45" s="39">
        <v>99914</v>
      </c>
      <c r="F45" s="39">
        <v>74894</v>
      </c>
      <c r="G45" s="39">
        <v>7573</v>
      </c>
      <c r="H45" s="39">
        <v>66622</v>
      </c>
      <c r="I45" s="39">
        <v>699</v>
      </c>
      <c r="J45" s="39">
        <v>20068</v>
      </c>
      <c r="K45" s="39">
        <v>446802</v>
      </c>
      <c r="L45" s="39">
        <v>-59561</v>
      </c>
      <c r="M45" s="39">
        <v>312309</v>
      </c>
      <c r="N45" s="39">
        <v>375982</v>
      </c>
      <c r="O45" s="40">
        <v>4112</v>
      </c>
    </row>
    <row r="46" spans="1:15">
      <c r="A46" s="41">
        <v>10</v>
      </c>
      <c r="B46" s="42" t="s">
        <v>34</v>
      </c>
      <c r="C46" s="47">
        <v>447484</v>
      </c>
      <c r="D46" s="43">
        <v>293310</v>
      </c>
      <c r="E46" s="43">
        <v>128276</v>
      </c>
      <c r="F46" s="43">
        <v>79586</v>
      </c>
      <c r="G46" s="43">
        <v>8259</v>
      </c>
      <c r="H46" s="43">
        <v>70502</v>
      </c>
      <c r="I46" s="43">
        <v>825</v>
      </c>
      <c r="J46" s="43">
        <v>26312</v>
      </c>
      <c r="K46" s="43">
        <v>527484</v>
      </c>
      <c r="L46" s="43">
        <v>-80000</v>
      </c>
      <c r="M46" s="43">
        <v>123732</v>
      </c>
      <c r="N46" s="43">
        <v>443876</v>
      </c>
      <c r="O46" s="44">
        <v>4729</v>
      </c>
    </row>
    <row r="49" spans="1:15">
      <c r="A49" s="21" t="s">
        <v>37</v>
      </c>
      <c r="B49" s="22"/>
      <c r="C49" s="21"/>
      <c r="D49" s="21"/>
      <c r="E49" s="21"/>
      <c r="F49" s="21"/>
      <c r="G49" s="21"/>
      <c r="H49" s="20"/>
      <c r="I49" s="20"/>
      <c r="J49" s="20"/>
      <c r="K49" s="20"/>
      <c r="L49" s="20"/>
      <c r="M49" s="20"/>
      <c r="N49" s="20" t="s">
        <v>10</v>
      </c>
      <c r="O49" s="20"/>
    </row>
    <row r="50" spans="1:15">
      <c r="A50" s="24"/>
      <c r="B50" s="48" t="s">
        <v>11</v>
      </c>
      <c r="C50" s="372" t="s">
        <v>12</v>
      </c>
      <c r="D50" s="374" t="s">
        <v>13</v>
      </c>
      <c r="E50" s="372" t="s">
        <v>14</v>
      </c>
      <c r="F50" s="376" t="s">
        <v>8</v>
      </c>
      <c r="G50" s="26"/>
      <c r="H50" s="26"/>
      <c r="I50" s="27"/>
      <c r="J50" s="372" t="s">
        <v>9</v>
      </c>
      <c r="K50" s="372" t="s">
        <v>15</v>
      </c>
      <c r="L50" s="26" t="s">
        <v>16</v>
      </c>
      <c r="M50" s="26"/>
      <c r="N50" s="26"/>
      <c r="O50" s="27"/>
    </row>
    <row r="51" spans="1:15" ht="25.5">
      <c r="A51" s="49"/>
      <c r="B51" s="50" t="s">
        <v>17</v>
      </c>
      <c r="C51" s="373"/>
      <c r="D51" s="375"/>
      <c r="E51" s="373"/>
      <c r="F51" s="377"/>
      <c r="G51" s="30" t="s">
        <v>18</v>
      </c>
      <c r="H51" s="31" t="s">
        <v>19</v>
      </c>
      <c r="I51" s="27" t="s">
        <v>20</v>
      </c>
      <c r="J51" s="373"/>
      <c r="K51" s="373"/>
      <c r="L51" s="32" t="s">
        <v>313</v>
      </c>
      <c r="M51" s="30" t="s">
        <v>21</v>
      </c>
      <c r="N51" s="31" t="s">
        <v>22</v>
      </c>
      <c r="O51" s="27" t="s">
        <v>23</v>
      </c>
    </row>
    <row r="52" spans="1:15">
      <c r="A52" s="33"/>
      <c r="B52" s="34" t="s">
        <v>24</v>
      </c>
      <c r="C52" s="331">
        <f t="shared" ref="C52:O62" si="0">ROUND((C20-C4)/C4*100,1)</f>
        <v>0.3</v>
      </c>
      <c r="D52" s="332">
        <f t="shared" si="0"/>
        <v>0.4</v>
      </c>
      <c r="E52" s="332">
        <f t="shared" si="0"/>
        <v>-0.5</v>
      </c>
      <c r="F52" s="332">
        <f t="shared" si="0"/>
        <v>-2.8</v>
      </c>
      <c r="G52" s="332">
        <f t="shared" si="0"/>
        <v>-8.1999999999999993</v>
      </c>
      <c r="H52" s="332">
        <f t="shared" si="0"/>
        <v>-1</v>
      </c>
      <c r="I52" s="332">
        <f t="shared" si="0"/>
        <v>-41.8</v>
      </c>
      <c r="J52" s="332">
        <f t="shared" si="0"/>
        <v>-10.3</v>
      </c>
      <c r="K52" s="332">
        <f t="shared" si="0"/>
        <v>-0.7</v>
      </c>
      <c r="L52" s="332">
        <f t="shared" si="0"/>
        <v>-78.3</v>
      </c>
      <c r="M52" s="332">
        <f t="shared" si="0"/>
        <v>0.3</v>
      </c>
      <c r="N52" s="332">
        <f t="shared" si="0"/>
        <v>0.4</v>
      </c>
      <c r="O52" s="333">
        <f t="shared" si="0"/>
        <v>0</v>
      </c>
    </row>
    <row r="53" spans="1:15">
      <c r="A53" s="37">
        <v>1</v>
      </c>
      <c r="B53" s="38" t="s">
        <v>25</v>
      </c>
      <c r="C53" s="334">
        <f t="shared" si="0"/>
        <v>3</v>
      </c>
      <c r="D53" s="335">
        <f t="shared" si="0"/>
        <v>-2.2000000000000002</v>
      </c>
      <c r="E53" s="335">
        <f t="shared" si="0"/>
        <v>-0.8</v>
      </c>
      <c r="F53" s="335">
        <f t="shared" si="0"/>
        <v>-4.5</v>
      </c>
      <c r="G53" s="335">
        <f t="shared" si="0"/>
        <v>-14.4</v>
      </c>
      <c r="H53" s="335">
        <f t="shared" si="0"/>
        <v>-1.6</v>
      </c>
      <c r="I53" s="335">
        <f t="shared" si="0"/>
        <v>-43</v>
      </c>
      <c r="J53" s="335">
        <f t="shared" si="0"/>
        <v>-12.2</v>
      </c>
      <c r="K53" s="335">
        <f t="shared" si="0"/>
        <v>-2.7</v>
      </c>
      <c r="L53" s="335">
        <f t="shared" si="0"/>
        <v>69</v>
      </c>
      <c r="M53" s="335">
        <f t="shared" si="0"/>
        <v>7.3</v>
      </c>
      <c r="N53" s="335">
        <f t="shared" si="0"/>
        <v>-1.6</v>
      </c>
      <c r="O53" s="336">
        <f t="shared" si="0"/>
        <v>-59.5</v>
      </c>
    </row>
    <row r="54" spans="1:15">
      <c r="A54" s="37">
        <v>2</v>
      </c>
      <c r="B54" s="38" t="s">
        <v>26</v>
      </c>
      <c r="C54" s="334">
        <f t="shared" si="0"/>
        <v>2.5</v>
      </c>
      <c r="D54" s="335">
        <f t="shared" si="0"/>
        <v>-1.2</v>
      </c>
      <c r="E54" s="335">
        <f t="shared" si="0"/>
        <v>-0.4</v>
      </c>
      <c r="F54" s="335">
        <f t="shared" si="0"/>
        <v>-3.3</v>
      </c>
      <c r="G54" s="335">
        <f t="shared" si="0"/>
        <v>-6</v>
      </c>
      <c r="H54" s="335">
        <f t="shared" si="0"/>
        <v>-1.8</v>
      </c>
      <c r="I54" s="335">
        <f t="shared" si="0"/>
        <v>-42.3</v>
      </c>
      <c r="J54" s="335">
        <f t="shared" si="0"/>
        <v>-7.1</v>
      </c>
      <c r="K54" s="335">
        <f t="shared" si="0"/>
        <v>-1.6</v>
      </c>
      <c r="L54" s="335">
        <f t="shared" si="0"/>
        <v>-24</v>
      </c>
      <c r="M54" s="335">
        <f t="shared" si="0"/>
        <v>1</v>
      </c>
      <c r="N54" s="335">
        <f t="shared" si="0"/>
        <v>-0.5</v>
      </c>
      <c r="O54" s="336">
        <f t="shared" si="0"/>
        <v>-159.9</v>
      </c>
    </row>
    <row r="55" spans="1:15">
      <c r="A55" s="37">
        <v>3</v>
      </c>
      <c r="B55" s="38" t="s">
        <v>27</v>
      </c>
      <c r="C55" s="334">
        <f t="shared" si="0"/>
        <v>3.1</v>
      </c>
      <c r="D55" s="335">
        <f t="shared" si="0"/>
        <v>2.2999999999999998</v>
      </c>
      <c r="E55" s="335">
        <f t="shared" si="0"/>
        <v>-0.1</v>
      </c>
      <c r="F55" s="335">
        <f t="shared" si="0"/>
        <v>-0.2</v>
      </c>
      <c r="G55" s="335">
        <f t="shared" si="0"/>
        <v>-1.6</v>
      </c>
      <c r="H55" s="335">
        <f t="shared" si="0"/>
        <v>1</v>
      </c>
      <c r="I55" s="335">
        <f t="shared" si="0"/>
        <v>-40.700000000000003</v>
      </c>
      <c r="J55" s="335">
        <f t="shared" si="0"/>
        <v>-9</v>
      </c>
      <c r="K55" s="335">
        <f t="shared" si="0"/>
        <v>1.1000000000000001</v>
      </c>
      <c r="L55" s="335">
        <f t="shared" si="0"/>
        <v>-5.7</v>
      </c>
      <c r="M55" s="335">
        <f t="shared" si="0"/>
        <v>-1.3</v>
      </c>
      <c r="N55" s="335">
        <f t="shared" si="0"/>
        <v>2.2000000000000002</v>
      </c>
      <c r="O55" s="336">
        <f t="shared" si="0"/>
        <v>-129.30000000000001</v>
      </c>
    </row>
    <row r="56" spans="1:15">
      <c r="A56" s="37">
        <v>4</v>
      </c>
      <c r="B56" s="38" t="s">
        <v>28</v>
      </c>
      <c r="C56" s="334">
        <f t="shared" si="0"/>
        <v>-3.7</v>
      </c>
      <c r="D56" s="335">
        <f t="shared" si="0"/>
        <v>2.6</v>
      </c>
      <c r="E56" s="335">
        <f t="shared" si="0"/>
        <v>-0.7</v>
      </c>
      <c r="F56" s="335">
        <f t="shared" si="0"/>
        <v>-4.7</v>
      </c>
      <c r="G56" s="335">
        <f t="shared" si="0"/>
        <v>-4.5</v>
      </c>
      <c r="H56" s="335">
        <f t="shared" si="0"/>
        <v>-4.2</v>
      </c>
      <c r="I56" s="335">
        <f t="shared" si="0"/>
        <v>-41.3</v>
      </c>
      <c r="J56" s="335">
        <f t="shared" si="0"/>
        <v>-11.2</v>
      </c>
      <c r="K56" s="335">
        <f t="shared" si="0"/>
        <v>0.1</v>
      </c>
      <c r="L56" s="335">
        <f t="shared" si="0"/>
        <v>-170</v>
      </c>
      <c r="M56" s="335">
        <f t="shared" si="0"/>
        <v>-2.7</v>
      </c>
      <c r="N56" s="335">
        <f t="shared" si="0"/>
        <v>1.2</v>
      </c>
      <c r="O56" s="336">
        <f t="shared" si="0"/>
        <v>-35.9</v>
      </c>
    </row>
    <row r="57" spans="1:15">
      <c r="A57" s="37">
        <v>5</v>
      </c>
      <c r="B57" s="38" t="s">
        <v>29</v>
      </c>
      <c r="C57" s="334">
        <f t="shared" si="0"/>
        <v>-4.8</v>
      </c>
      <c r="D57" s="335">
        <f t="shared" si="0"/>
        <v>6.4</v>
      </c>
      <c r="E57" s="335">
        <f t="shared" si="0"/>
        <v>-0.5</v>
      </c>
      <c r="F57" s="335">
        <f t="shared" si="0"/>
        <v>0.1</v>
      </c>
      <c r="G57" s="335">
        <f t="shared" si="0"/>
        <v>-13.7</v>
      </c>
      <c r="H57" s="335">
        <f t="shared" si="0"/>
        <v>3.2</v>
      </c>
      <c r="I57" s="335">
        <f t="shared" si="0"/>
        <v>-39.5</v>
      </c>
      <c r="J57" s="335">
        <f t="shared" si="0"/>
        <v>-7.5</v>
      </c>
      <c r="K57" s="335">
        <f t="shared" si="0"/>
        <v>3.3</v>
      </c>
      <c r="L57" s="335">
        <f t="shared" si="0"/>
        <v>-64.900000000000006</v>
      </c>
      <c r="M57" s="335">
        <f t="shared" si="0"/>
        <v>-2.7</v>
      </c>
      <c r="N57" s="335">
        <f t="shared" si="0"/>
        <v>4.4000000000000004</v>
      </c>
      <c r="O57" s="336">
        <f t="shared" si="0"/>
        <v>-67.8</v>
      </c>
    </row>
    <row r="58" spans="1:15">
      <c r="A58" s="37">
        <v>6</v>
      </c>
      <c r="B58" s="38" t="s">
        <v>30</v>
      </c>
      <c r="C58" s="334">
        <f t="shared" si="0"/>
        <v>-3.9</v>
      </c>
      <c r="D58" s="335">
        <f t="shared" si="0"/>
        <v>-1.4</v>
      </c>
      <c r="E58" s="335">
        <f t="shared" si="0"/>
        <v>0</v>
      </c>
      <c r="F58" s="335">
        <f t="shared" si="0"/>
        <v>-2.6</v>
      </c>
      <c r="G58" s="335">
        <f t="shared" si="0"/>
        <v>-7.4</v>
      </c>
      <c r="H58" s="335">
        <f t="shared" si="0"/>
        <v>-0.9</v>
      </c>
      <c r="I58" s="335">
        <f t="shared" si="0"/>
        <v>-42.5</v>
      </c>
      <c r="J58" s="335">
        <f t="shared" si="0"/>
        <v>-10.9</v>
      </c>
      <c r="K58" s="335">
        <f t="shared" si="0"/>
        <v>-1.8</v>
      </c>
      <c r="L58" s="335">
        <f t="shared" si="0"/>
        <v>-16</v>
      </c>
      <c r="M58" s="335">
        <f t="shared" si="0"/>
        <v>0.1</v>
      </c>
      <c r="N58" s="335">
        <f t="shared" si="0"/>
        <v>-0.8</v>
      </c>
      <c r="O58" s="336">
        <f t="shared" si="0"/>
        <v>-72</v>
      </c>
    </row>
    <row r="59" spans="1:15">
      <c r="A59" s="37">
        <v>7</v>
      </c>
      <c r="B59" s="38" t="s">
        <v>31</v>
      </c>
      <c r="C59" s="334">
        <f t="shared" si="0"/>
        <v>-2.7</v>
      </c>
      <c r="D59" s="335">
        <f t="shared" si="0"/>
        <v>5.3</v>
      </c>
      <c r="E59" s="335">
        <f t="shared" si="0"/>
        <v>-0.8</v>
      </c>
      <c r="F59" s="335">
        <f t="shared" si="0"/>
        <v>2.1</v>
      </c>
      <c r="G59" s="335">
        <f t="shared" si="0"/>
        <v>0.1</v>
      </c>
      <c r="H59" s="335">
        <f t="shared" si="0"/>
        <v>3</v>
      </c>
      <c r="I59" s="335">
        <f t="shared" si="0"/>
        <v>-39.6</v>
      </c>
      <c r="J59" s="335">
        <f t="shared" si="0"/>
        <v>-6</v>
      </c>
      <c r="K59" s="335">
        <f t="shared" si="0"/>
        <v>2.9</v>
      </c>
      <c r="L59" s="335">
        <f t="shared" si="0"/>
        <v>-183.2</v>
      </c>
      <c r="M59" s="335">
        <f t="shared" si="0"/>
        <v>-1.9</v>
      </c>
      <c r="N59" s="335">
        <f t="shared" si="0"/>
        <v>4</v>
      </c>
      <c r="O59" s="336">
        <f t="shared" si="0"/>
        <v>-40.799999999999997</v>
      </c>
    </row>
    <row r="60" spans="1:15">
      <c r="A60" s="37">
        <v>8</v>
      </c>
      <c r="B60" s="38" t="s">
        <v>32</v>
      </c>
      <c r="C60" s="334">
        <f t="shared" si="0"/>
        <v>-0.6</v>
      </c>
      <c r="D60" s="335">
        <f t="shared" si="0"/>
        <v>5.2</v>
      </c>
      <c r="E60" s="335">
        <f t="shared" si="0"/>
        <v>-1</v>
      </c>
      <c r="F60" s="335">
        <f t="shared" si="0"/>
        <v>-1</v>
      </c>
      <c r="G60" s="335">
        <f t="shared" si="0"/>
        <v>-7.7</v>
      </c>
      <c r="H60" s="335">
        <f t="shared" si="0"/>
        <v>0.5</v>
      </c>
      <c r="I60" s="335">
        <f t="shared" si="0"/>
        <v>-40.4</v>
      </c>
      <c r="J60" s="335">
        <f t="shared" si="0"/>
        <v>-10.6</v>
      </c>
      <c r="K60" s="335">
        <f t="shared" si="0"/>
        <v>1.7</v>
      </c>
      <c r="L60" s="335">
        <f t="shared" si="0"/>
        <v>16.7</v>
      </c>
      <c r="M60" s="335">
        <f t="shared" si="0"/>
        <v>-3</v>
      </c>
      <c r="N60" s="335">
        <f t="shared" si="0"/>
        <v>2.8</v>
      </c>
      <c r="O60" s="336">
        <f t="shared" si="0"/>
        <v>-183.5</v>
      </c>
    </row>
    <row r="61" spans="1:15">
      <c r="A61" s="37">
        <v>9</v>
      </c>
      <c r="B61" s="38" t="s">
        <v>33</v>
      </c>
      <c r="C61" s="334">
        <f t="shared" si="0"/>
        <v>1</v>
      </c>
      <c r="D61" s="335">
        <f t="shared" si="0"/>
        <v>5.4</v>
      </c>
      <c r="E61" s="335">
        <f t="shared" si="0"/>
        <v>-0.4</v>
      </c>
      <c r="F61" s="335">
        <f t="shared" si="0"/>
        <v>-0.9</v>
      </c>
      <c r="G61" s="335">
        <f t="shared" si="0"/>
        <v>-3.2</v>
      </c>
      <c r="H61" s="335">
        <f t="shared" si="0"/>
        <v>0</v>
      </c>
      <c r="I61" s="335">
        <f t="shared" si="0"/>
        <v>-40.6</v>
      </c>
      <c r="J61" s="335">
        <f t="shared" si="0"/>
        <v>-24.1</v>
      </c>
      <c r="K61" s="335">
        <f t="shared" si="0"/>
        <v>1.4</v>
      </c>
      <c r="L61" s="335">
        <f t="shared" si="0"/>
        <v>3.5</v>
      </c>
      <c r="M61" s="335">
        <f t="shared" si="0"/>
        <v>-1.5</v>
      </c>
      <c r="N61" s="335">
        <f t="shared" si="0"/>
        <v>2.5</v>
      </c>
      <c r="O61" s="336">
        <f t="shared" si="0"/>
        <v>-163.80000000000001</v>
      </c>
    </row>
    <row r="62" spans="1:15">
      <c r="A62" s="41">
        <v>10</v>
      </c>
      <c r="B62" s="42" t="s">
        <v>34</v>
      </c>
      <c r="C62" s="337">
        <f t="shared" si="0"/>
        <v>-0.8</v>
      </c>
      <c r="D62" s="338">
        <f t="shared" si="0"/>
        <v>4.4000000000000004</v>
      </c>
      <c r="E62" s="338">
        <f t="shared" si="0"/>
        <v>0</v>
      </c>
      <c r="F62" s="338">
        <f t="shared" si="0"/>
        <v>2</v>
      </c>
      <c r="G62" s="338">
        <f t="shared" si="0"/>
        <v>-2.6</v>
      </c>
      <c r="H62" s="338">
        <f t="shared" si="0"/>
        <v>3.5</v>
      </c>
      <c r="I62" s="338">
        <f t="shared" si="0"/>
        <v>-40.200000000000003</v>
      </c>
      <c r="J62" s="338">
        <f t="shared" si="0"/>
        <v>-11.9</v>
      </c>
      <c r="K62" s="338">
        <f t="shared" si="0"/>
        <v>2</v>
      </c>
      <c r="L62" s="338">
        <f t="shared" si="0"/>
        <v>20.2</v>
      </c>
      <c r="M62" s="338">
        <f t="shared" si="0"/>
        <v>-67.3</v>
      </c>
      <c r="N62" s="338">
        <f t="shared" si="0"/>
        <v>3.1</v>
      </c>
      <c r="O62" s="339">
        <f t="shared" si="0"/>
        <v>-179.1</v>
      </c>
    </row>
    <row r="65" spans="1:15">
      <c r="A65" s="21" t="s">
        <v>161</v>
      </c>
      <c r="B65" s="22"/>
      <c r="C65" s="21"/>
      <c r="D65" s="21"/>
      <c r="E65" s="21"/>
      <c r="F65" s="21"/>
      <c r="G65" s="21"/>
      <c r="H65" s="20"/>
      <c r="I65" s="20"/>
      <c r="J65" s="20"/>
      <c r="K65" s="20"/>
      <c r="L65" s="20"/>
      <c r="M65" s="20"/>
      <c r="N65" s="20" t="s">
        <v>10</v>
      </c>
      <c r="O65" s="20"/>
    </row>
    <row r="66" spans="1:15">
      <c r="A66" s="24"/>
      <c r="B66" s="25" t="s">
        <v>11</v>
      </c>
      <c r="C66" s="372" t="s">
        <v>12</v>
      </c>
      <c r="D66" s="374" t="s">
        <v>13</v>
      </c>
      <c r="E66" s="372" t="s">
        <v>14</v>
      </c>
      <c r="F66" s="376" t="s">
        <v>8</v>
      </c>
      <c r="G66" s="26"/>
      <c r="H66" s="26"/>
      <c r="I66" s="27"/>
      <c r="J66" s="372" t="s">
        <v>9</v>
      </c>
      <c r="K66" s="372" t="s">
        <v>15</v>
      </c>
      <c r="L66" s="26" t="s">
        <v>16</v>
      </c>
      <c r="M66" s="26"/>
      <c r="N66" s="26"/>
      <c r="O66" s="27"/>
    </row>
    <row r="67" spans="1:15" ht="25.5">
      <c r="A67" s="49"/>
      <c r="B67" s="159" t="s">
        <v>17</v>
      </c>
      <c r="C67" s="373"/>
      <c r="D67" s="375"/>
      <c r="E67" s="373"/>
      <c r="F67" s="377"/>
      <c r="G67" s="30" t="s">
        <v>18</v>
      </c>
      <c r="H67" s="31" t="s">
        <v>19</v>
      </c>
      <c r="I67" s="27" t="s">
        <v>20</v>
      </c>
      <c r="J67" s="373"/>
      <c r="K67" s="373"/>
      <c r="L67" s="32" t="s">
        <v>313</v>
      </c>
      <c r="M67" s="30" t="s">
        <v>21</v>
      </c>
      <c r="N67" s="31" t="s">
        <v>22</v>
      </c>
      <c r="O67" s="27" t="s">
        <v>23</v>
      </c>
    </row>
    <row r="68" spans="1:15">
      <c r="A68" s="33"/>
      <c r="B68" s="45" t="s">
        <v>24</v>
      </c>
      <c r="C68" s="331">
        <f>ROUND((C36-C20)/C20*100,1)</f>
        <v>1.8</v>
      </c>
      <c r="D68" s="332">
        <f t="shared" ref="D68:O68" si="1">ROUND((D36-D20)/D20*100,1)</f>
        <v>1.3</v>
      </c>
      <c r="E68" s="332">
        <f t="shared" si="1"/>
        <v>1.6</v>
      </c>
      <c r="F68" s="332">
        <f t="shared" si="1"/>
        <v>2.6</v>
      </c>
      <c r="G68" s="332">
        <f t="shared" si="1"/>
        <v>2.2000000000000002</v>
      </c>
      <c r="H68" s="332">
        <f t="shared" si="1"/>
        <v>2.7</v>
      </c>
      <c r="I68" s="332">
        <f t="shared" si="1"/>
        <v>0</v>
      </c>
      <c r="J68" s="332">
        <f t="shared" si="1"/>
        <v>1.3</v>
      </c>
      <c r="K68" s="332">
        <f t="shared" si="1"/>
        <v>1.6</v>
      </c>
      <c r="L68" s="332">
        <f t="shared" si="1"/>
        <v>-99.1</v>
      </c>
      <c r="M68" s="332">
        <f t="shared" si="1"/>
        <v>3.9</v>
      </c>
      <c r="N68" s="332">
        <f t="shared" si="1"/>
        <v>3.5</v>
      </c>
      <c r="O68" s="333">
        <f t="shared" si="1"/>
        <v>-2.2999999999999998</v>
      </c>
    </row>
    <row r="69" spans="1:15">
      <c r="A69" s="37">
        <v>1</v>
      </c>
      <c r="B69" s="51" t="s">
        <v>25</v>
      </c>
      <c r="C69" s="334">
        <f t="shared" ref="C69:O78" si="2">ROUND((C37-C21)/C21*100,1)</f>
        <v>3.9</v>
      </c>
      <c r="D69" s="335">
        <f t="shared" si="2"/>
        <v>1.1000000000000001</v>
      </c>
      <c r="E69" s="335">
        <f t="shared" si="2"/>
        <v>1.4</v>
      </c>
      <c r="F69" s="335">
        <f t="shared" si="2"/>
        <v>2</v>
      </c>
      <c r="G69" s="335">
        <f t="shared" si="2"/>
        <v>1.4</v>
      </c>
      <c r="H69" s="335">
        <f t="shared" si="2"/>
        <v>2.2000000000000002</v>
      </c>
      <c r="I69" s="335">
        <f t="shared" si="2"/>
        <v>-0.2</v>
      </c>
      <c r="J69" s="335">
        <f t="shared" si="2"/>
        <v>2.2999999999999998</v>
      </c>
      <c r="K69" s="335">
        <f t="shared" si="2"/>
        <v>1.4</v>
      </c>
      <c r="L69" s="335">
        <f t="shared" si="2"/>
        <v>21.3</v>
      </c>
      <c r="M69" s="335">
        <f t="shared" si="2"/>
        <v>6</v>
      </c>
      <c r="N69" s="335">
        <f t="shared" si="2"/>
        <v>3.2</v>
      </c>
      <c r="O69" s="336">
        <f t="shared" si="2"/>
        <v>5.3</v>
      </c>
    </row>
    <row r="70" spans="1:15">
      <c r="A70" s="37">
        <v>2</v>
      </c>
      <c r="B70" s="51" t="s">
        <v>26</v>
      </c>
      <c r="C70" s="334">
        <f t="shared" si="2"/>
        <v>1.6</v>
      </c>
      <c r="D70" s="335">
        <f t="shared" si="2"/>
        <v>1.2</v>
      </c>
      <c r="E70" s="335">
        <f t="shared" si="2"/>
        <v>1.7</v>
      </c>
      <c r="F70" s="335">
        <f t="shared" si="2"/>
        <v>1.9</v>
      </c>
      <c r="G70" s="335">
        <f t="shared" si="2"/>
        <v>-0.7</v>
      </c>
      <c r="H70" s="335">
        <f t="shared" si="2"/>
        <v>2.6</v>
      </c>
      <c r="I70" s="335">
        <f t="shared" si="2"/>
        <v>-0.2</v>
      </c>
      <c r="J70" s="335">
        <f t="shared" si="2"/>
        <v>-1.4</v>
      </c>
      <c r="K70" s="335">
        <f t="shared" si="2"/>
        <v>1.3</v>
      </c>
      <c r="L70" s="335">
        <f t="shared" si="2"/>
        <v>-0.6</v>
      </c>
      <c r="M70" s="335">
        <f t="shared" si="2"/>
        <v>4</v>
      </c>
      <c r="N70" s="335">
        <f t="shared" si="2"/>
        <v>3.2</v>
      </c>
      <c r="O70" s="336">
        <f t="shared" si="2"/>
        <v>-2.8</v>
      </c>
    </row>
    <row r="71" spans="1:15">
      <c r="A71" s="37">
        <v>3</v>
      </c>
      <c r="B71" s="51" t="s">
        <v>27</v>
      </c>
      <c r="C71" s="334">
        <f t="shared" si="2"/>
        <v>2</v>
      </c>
      <c r="D71" s="335">
        <f t="shared" si="2"/>
        <v>1.4</v>
      </c>
      <c r="E71" s="335">
        <f t="shared" si="2"/>
        <v>1.8</v>
      </c>
      <c r="F71" s="335">
        <f t="shared" si="2"/>
        <v>2.7</v>
      </c>
      <c r="G71" s="335">
        <f t="shared" si="2"/>
        <v>1.5</v>
      </c>
      <c r="H71" s="335">
        <f t="shared" si="2"/>
        <v>2.9</v>
      </c>
      <c r="I71" s="335">
        <f t="shared" si="2"/>
        <v>0.1</v>
      </c>
      <c r="J71" s="335">
        <f t="shared" si="2"/>
        <v>0.4</v>
      </c>
      <c r="K71" s="335">
        <f t="shared" si="2"/>
        <v>1.6</v>
      </c>
      <c r="L71" s="335">
        <f t="shared" si="2"/>
        <v>0.2</v>
      </c>
      <c r="M71" s="335">
        <f t="shared" si="2"/>
        <v>4.8</v>
      </c>
      <c r="N71" s="335">
        <f t="shared" si="2"/>
        <v>3.5</v>
      </c>
      <c r="O71" s="336">
        <f t="shared" si="2"/>
        <v>-4.3</v>
      </c>
    </row>
    <row r="72" spans="1:15">
      <c r="A72" s="37">
        <v>4</v>
      </c>
      <c r="B72" s="51" t="s">
        <v>28</v>
      </c>
      <c r="C72" s="334">
        <f t="shared" si="2"/>
        <v>-0.2</v>
      </c>
      <c r="D72" s="335">
        <f t="shared" si="2"/>
        <v>1.5</v>
      </c>
      <c r="E72" s="335">
        <f t="shared" si="2"/>
        <v>1.7</v>
      </c>
      <c r="F72" s="335">
        <f t="shared" si="2"/>
        <v>4</v>
      </c>
      <c r="G72" s="335">
        <f t="shared" si="2"/>
        <v>5.2</v>
      </c>
      <c r="H72" s="335">
        <f t="shared" si="2"/>
        <v>3.9</v>
      </c>
      <c r="I72" s="335">
        <f t="shared" si="2"/>
        <v>0.6</v>
      </c>
      <c r="J72" s="335">
        <f t="shared" si="2"/>
        <v>4.0999999999999996</v>
      </c>
      <c r="K72" s="335">
        <f t="shared" si="2"/>
        <v>2.2000000000000002</v>
      </c>
      <c r="L72" s="335">
        <f t="shared" si="2"/>
        <v>152.1</v>
      </c>
      <c r="M72" s="335">
        <f t="shared" si="2"/>
        <v>1.3</v>
      </c>
      <c r="N72" s="335">
        <f t="shared" si="2"/>
        <v>4.0999999999999996</v>
      </c>
      <c r="O72" s="336">
        <f t="shared" si="2"/>
        <v>-8.6999999999999993</v>
      </c>
    </row>
    <row r="73" spans="1:15">
      <c r="A73" s="37">
        <v>5</v>
      </c>
      <c r="B73" s="51" t="s">
        <v>29</v>
      </c>
      <c r="C73" s="334">
        <f t="shared" si="2"/>
        <v>-0.2</v>
      </c>
      <c r="D73" s="335">
        <f t="shared" si="2"/>
        <v>1.6</v>
      </c>
      <c r="E73" s="335">
        <f t="shared" si="2"/>
        <v>1.6</v>
      </c>
      <c r="F73" s="335">
        <f t="shared" si="2"/>
        <v>4.3</v>
      </c>
      <c r="G73" s="335">
        <f t="shared" si="2"/>
        <v>5.2</v>
      </c>
      <c r="H73" s="335">
        <f t="shared" si="2"/>
        <v>4.2</v>
      </c>
      <c r="I73" s="335">
        <f t="shared" si="2"/>
        <v>0.8</v>
      </c>
      <c r="J73" s="335">
        <f t="shared" si="2"/>
        <v>4.4000000000000004</v>
      </c>
      <c r="K73" s="335">
        <f t="shared" si="2"/>
        <v>2.2000000000000002</v>
      </c>
      <c r="L73" s="335">
        <f t="shared" si="2"/>
        <v>-53.8</v>
      </c>
      <c r="M73" s="335">
        <f t="shared" si="2"/>
        <v>1.2</v>
      </c>
      <c r="N73" s="335">
        <f t="shared" si="2"/>
        <v>4.0999999999999996</v>
      </c>
      <c r="O73" s="336">
        <f t="shared" si="2"/>
        <v>-8.8000000000000007</v>
      </c>
    </row>
    <row r="74" spans="1:15">
      <c r="A74" s="37">
        <v>6</v>
      </c>
      <c r="B74" s="51" t="s">
        <v>30</v>
      </c>
      <c r="C74" s="334">
        <f t="shared" si="2"/>
        <v>-0.8</v>
      </c>
      <c r="D74" s="335">
        <f t="shared" si="2"/>
        <v>1.5</v>
      </c>
      <c r="E74" s="335">
        <f t="shared" si="2"/>
        <v>1.5</v>
      </c>
      <c r="F74" s="335">
        <f t="shared" si="2"/>
        <v>3.1</v>
      </c>
      <c r="G74" s="335">
        <f t="shared" si="2"/>
        <v>6.1</v>
      </c>
      <c r="H74" s="335">
        <f t="shared" si="2"/>
        <v>2.5</v>
      </c>
      <c r="I74" s="335">
        <f t="shared" si="2"/>
        <v>0.3</v>
      </c>
      <c r="J74" s="335">
        <f t="shared" si="2"/>
        <v>1.2</v>
      </c>
      <c r="K74" s="335">
        <f t="shared" si="2"/>
        <v>1.8</v>
      </c>
      <c r="L74" s="335">
        <f t="shared" si="2"/>
        <v>-18.3</v>
      </c>
      <c r="M74" s="335">
        <f t="shared" si="2"/>
        <v>0.5</v>
      </c>
      <c r="N74" s="335">
        <f t="shared" si="2"/>
        <v>3.7</v>
      </c>
      <c r="O74" s="336">
        <f t="shared" si="2"/>
        <v>-7</v>
      </c>
    </row>
    <row r="75" spans="1:15">
      <c r="A75" s="37">
        <v>7</v>
      </c>
      <c r="B75" s="51" t="s">
        <v>31</v>
      </c>
      <c r="C75" s="334">
        <f t="shared" si="2"/>
        <v>0.7</v>
      </c>
      <c r="D75" s="335">
        <f t="shared" si="2"/>
        <v>1</v>
      </c>
      <c r="E75" s="335">
        <f t="shared" si="2"/>
        <v>1.5</v>
      </c>
      <c r="F75" s="335">
        <f t="shared" si="2"/>
        <v>1.8</v>
      </c>
      <c r="G75" s="335">
        <f t="shared" si="2"/>
        <v>-0.6</v>
      </c>
      <c r="H75" s="335">
        <f t="shared" si="2"/>
        <v>2.1</v>
      </c>
      <c r="I75" s="335">
        <f t="shared" si="2"/>
        <v>-0.6</v>
      </c>
      <c r="J75" s="335">
        <f t="shared" si="2"/>
        <v>-3.7</v>
      </c>
      <c r="K75" s="335">
        <f t="shared" si="2"/>
        <v>1</v>
      </c>
      <c r="L75" s="335">
        <f t="shared" si="2"/>
        <v>15.7</v>
      </c>
      <c r="M75" s="335">
        <f t="shared" si="2"/>
        <v>2.7</v>
      </c>
      <c r="N75" s="335">
        <f t="shared" si="2"/>
        <v>2.9</v>
      </c>
      <c r="O75" s="336">
        <f t="shared" si="2"/>
        <v>-6.8</v>
      </c>
    </row>
    <row r="76" spans="1:15">
      <c r="A76" s="37">
        <v>8</v>
      </c>
      <c r="B76" s="51" t="s">
        <v>32</v>
      </c>
      <c r="C76" s="334">
        <f t="shared" si="2"/>
        <v>2.8</v>
      </c>
      <c r="D76" s="335">
        <f t="shared" si="2"/>
        <v>0.7</v>
      </c>
      <c r="E76" s="335">
        <f t="shared" si="2"/>
        <v>1.8</v>
      </c>
      <c r="F76" s="335">
        <f t="shared" si="2"/>
        <v>3.4</v>
      </c>
      <c r="G76" s="335">
        <f t="shared" si="2"/>
        <v>2.5</v>
      </c>
      <c r="H76" s="335">
        <f t="shared" si="2"/>
        <v>3.5</v>
      </c>
      <c r="I76" s="335">
        <f t="shared" si="2"/>
        <v>-0.2</v>
      </c>
      <c r="J76" s="335">
        <f t="shared" si="2"/>
        <v>1.9</v>
      </c>
      <c r="K76" s="335">
        <f t="shared" si="2"/>
        <v>1.4</v>
      </c>
      <c r="L76" s="335">
        <f t="shared" si="2"/>
        <v>-6.4</v>
      </c>
      <c r="M76" s="335">
        <f t="shared" si="2"/>
        <v>5.6</v>
      </c>
      <c r="N76" s="335">
        <f t="shared" si="2"/>
        <v>3.3</v>
      </c>
      <c r="O76" s="336">
        <f t="shared" si="2"/>
        <v>-5.2</v>
      </c>
    </row>
    <row r="77" spans="1:15">
      <c r="A77" s="37">
        <v>9</v>
      </c>
      <c r="B77" s="51" t="s">
        <v>33</v>
      </c>
      <c r="C77" s="334">
        <f t="shared" si="2"/>
        <v>3.1</v>
      </c>
      <c r="D77" s="335">
        <f t="shared" si="2"/>
        <v>1.1000000000000001</v>
      </c>
      <c r="E77" s="335">
        <f t="shared" si="2"/>
        <v>1.6</v>
      </c>
      <c r="F77" s="335">
        <f t="shared" si="2"/>
        <v>-2.1</v>
      </c>
      <c r="G77" s="335">
        <f t="shared" si="2"/>
        <v>-1.3</v>
      </c>
      <c r="H77" s="335">
        <f t="shared" si="2"/>
        <v>-2.2000000000000002</v>
      </c>
      <c r="I77" s="335">
        <f t="shared" si="2"/>
        <v>-0.6</v>
      </c>
      <c r="J77" s="335">
        <f t="shared" si="2"/>
        <v>9.9</v>
      </c>
      <c r="K77" s="335">
        <f t="shared" si="2"/>
        <v>1</v>
      </c>
      <c r="L77" s="335">
        <f t="shared" si="2"/>
        <v>-10.7</v>
      </c>
      <c r="M77" s="335">
        <f t="shared" si="2"/>
        <v>6.1</v>
      </c>
      <c r="N77" s="335">
        <f t="shared" si="2"/>
        <v>2.9</v>
      </c>
      <c r="O77" s="336">
        <f t="shared" si="2"/>
        <v>-3.2</v>
      </c>
    </row>
    <row r="78" spans="1:15">
      <c r="A78" s="41">
        <v>10</v>
      </c>
      <c r="B78" s="52" t="s">
        <v>34</v>
      </c>
      <c r="C78" s="337">
        <f t="shared" si="2"/>
        <v>2</v>
      </c>
      <c r="D78" s="338">
        <f t="shared" si="2"/>
        <v>0.8</v>
      </c>
      <c r="E78" s="338">
        <f t="shared" si="2"/>
        <v>1.1000000000000001</v>
      </c>
      <c r="F78" s="338">
        <f t="shared" si="2"/>
        <v>3.5</v>
      </c>
      <c r="G78" s="338">
        <f t="shared" si="2"/>
        <v>-1.6</v>
      </c>
      <c r="H78" s="338">
        <f t="shared" si="2"/>
        <v>4.2</v>
      </c>
      <c r="I78" s="338">
        <f t="shared" si="2"/>
        <v>-0.2</v>
      </c>
      <c r="J78" s="338">
        <f t="shared" si="2"/>
        <v>0.9</v>
      </c>
      <c r="K78" s="338">
        <f t="shared" si="2"/>
        <v>1.3</v>
      </c>
      <c r="L78" s="338">
        <f t="shared" si="2"/>
        <v>-2.5</v>
      </c>
      <c r="M78" s="338">
        <f t="shared" si="2"/>
        <v>6.5</v>
      </c>
      <c r="N78" s="338">
        <f t="shared" si="2"/>
        <v>3.2</v>
      </c>
      <c r="O78" s="339">
        <f t="shared" si="2"/>
        <v>-6.4</v>
      </c>
    </row>
  </sheetData>
  <mergeCells count="30">
    <mergeCell ref="K66:K67"/>
    <mergeCell ref="C50:C51"/>
    <mergeCell ref="D50:D51"/>
    <mergeCell ref="E50:E51"/>
    <mergeCell ref="F50:F51"/>
    <mergeCell ref="J50:J51"/>
    <mergeCell ref="K50:K51"/>
    <mergeCell ref="C66:C67"/>
    <mergeCell ref="D66:D67"/>
    <mergeCell ref="E66:E67"/>
    <mergeCell ref="F66:F67"/>
    <mergeCell ref="J66:J67"/>
    <mergeCell ref="K34:K35"/>
    <mergeCell ref="C18:C19"/>
    <mergeCell ref="D18:D19"/>
    <mergeCell ref="E18:E19"/>
    <mergeCell ref="F18:F19"/>
    <mergeCell ref="J18:J19"/>
    <mergeCell ref="K18:K19"/>
    <mergeCell ref="C34:C35"/>
    <mergeCell ref="D34:D35"/>
    <mergeCell ref="E34:E35"/>
    <mergeCell ref="F34:F35"/>
    <mergeCell ref="J34:J35"/>
    <mergeCell ref="K2:K3"/>
    <mergeCell ref="C2:C3"/>
    <mergeCell ref="D2:D3"/>
    <mergeCell ref="E2:E3"/>
    <mergeCell ref="F2:F3"/>
    <mergeCell ref="J2:J3"/>
  </mergeCells>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workbookViewId="0">
      <pane xSplit="15" ySplit="4" topLeftCell="P5" activePane="bottomRight" state="frozen"/>
      <selection pane="topRight" activeCell="P1" sqref="P1"/>
      <selection pane="bottomLeft" activeCell="A5" sqref="A5"/>
      <selection pane="bottomRight" activeCell="AD15" sqref="AD15"/>
    </sheetView>
  </sheetViews>
  <sheetFormatPr defaultRowHeight="13.5"/>
  <cols>
    <col min="1" max="1" width="4.375" style="23" customWidth="1"/>
    <col min="2" max="2" width="11.625" style="23" customWidth="1"/>
    <col min="3" max="15" width="10.5" style="23" hidden="1" customWidth="1"/>
    <col min="16" max="22" width="10.5" style="23" customWidth="1"/>
    <col min="23" max="28" width="8.125" style="23" customWidth="1"/>
    <col min="29" max="256" width="9" style="23"/>
    <col min="257" max="257" width="4.375" style="23" customWidth="1"/>
    <col min="258" max="258" width="11.625" style="23" customWidth="1"/>
    <col min="259" max="271" width="0" style="23" hidden="1" customWidth="1"/>
    <col min="272" max="278" width="10.5" style="23" customWidth="1"/>
    <col min="279" max="284" width="8.125" style="23" customWidth="1"/>
    <col min="285" max="512" width="9" style="23"/>
    <col min="513" max="513" width="4.375" style="23" customWidth="1"/>
    <col min="514" max="514" width="11.625" style="23" customWidth="1"/>
    <col min="515" max="527" width="0" style="23" hidden="1" customWidth="1"/>
    <col min="528" max="534" width="10.5" style="23" customWidth="1"/>
    <col min="535" max="540" width="8.125" style="23" customWidth="1"/>
    <col min="541" max="768" width="9" style="23"/>
    <col min="769" max="769" width="4.375" style="23" customWidth="1"/>
    <col min="770" max="770" width="11.625" style="23" customWidth="1"/>
    <col min="771" max="783" width="0" style="23" hidden="1" customWidth="1"/>
    <col min="784" max="790" width="10.5" style="23" customWidth="1"/>
    <col min="791" max="796" width="8.125" style="23" customWidth="1"/>
    <col min="797" max="1024" width="9" style="23"/>
    <col min="1025" max="1025" width="4.375" style="23" customWidth="1"/>
    <col min="1026" max="1026" width="11.625" style="23" customWidth="1"/>
    <col min="1027" max="1039" width="0" style="23" hidden="1" customWidth="1"/>
    <col min="1040" max="1046" width="10.5" style="23" customWidth="1"/>
    <col min="1047" max="1052" width="8.125" style="23" customWidth="1"/>
    <col min="1053" max="1280" width="9" style="23"/>
    <col min="1281" max="1281" width="4.375" style="23" customWidth="1"/>
    <col min="1282" max="1282" width="11.625" style="23" customWidth="1"/>
    <col min="1283" max="1295" width="0" style="23" hidden="1" customWidth="1"/>
    <col min="1296" max="1302" width="10.5" style="23" customWidth="1"/>
    <col min="1303" max="1308" width="8.125" style="23" customWidth="1"/>
    <col min="1309" max="1536" width="9" style="23"/>
    <col min="1537" max="1537" width="4.375" style="23" customWidth="1"/>
    <col min="1538" max="1538" width="11.625" style="23" customWidth="1"/>
    <col min="1539" max="1551" width="0" style="23" hidden="1" customWidth="1"/>
    <col min="1552" max="1558" width="10.5" style="23" customWidth="1"/>
    <col min="1559" max="1564" width="8.125" style="23" customWidth="1"/>
    <col min="1565" max="1792" width="9" style="23"/>
    <col min="1793" max="1793" width="4.375" style="23" customWidth="1"/>
    <col min="1794" max="1794" width="11.625" style="23" customWidth="1"/>
    <col min="1795" max="1807" width="0" style="23" hidden="1" customWidth="1"/>
    <col min="1808" max="1814" width="10.5" style="23" customWidth="1"/>
    <col min="1815" max="1820" width="8.125" style="23" customWidth="1"/>
    <col min="1821" max="2048" width="9" style="23"/>
    <col min="2049" max="2049" width="4.375" style="23" customWidth="1"/>
    <col min="2050" max="2050" width="11.625" style="23" customWidth="1"/>
    <col min="2051" max="2063" width="0" style="23" hidden="1" customWidth="1"/>
    <col min="2064" max="2070" width="10.5" style="23" customWidth="1"/>
    <col min="2071" max="2076" width="8.125" style="23" customWidth="1"/>
    <col min="2077" max="2304" width="9" style="23"/>
    <col min="2305" max="2305" width="4.375" style="23" customWidth="1"/>
    <col min="2306" max="2306" width="11.625" style="23" customWidth="1"/>
    <col min="2307" max="2319" width="0" style="23" hidden="1" customWidth="1"/>
    <col min="2320" max="2326" width="10.5" style="23" customWidth="1"/>
    <col min="2327" max="2332" width="8.125" style="23" customWidth="1"/>
    <col min="2333" max="2560" width="9" style="23"/>
    <col min="2561" max="2561" width="4.375" style="23" customWidth="1"/>
    <col min="2562" max="2562" width="11.625" style="23" customWidth="1"/>
    <col min="2563" max="2575" width="0" style="23" hidden="1" customWidth="1"/>
    <col min="2576" max="2582" width="10.5" style="23" customWidth="1"/>
    <col min="2583" max="2588" width="8.125" style="23" customWidth="1"/>
    <col min="2589" max="2816" width="9" style="23"/>
    <col min="2817" max="2817" width="4.375" style="23" customWidth="1"/>
    <col min="2818" max="2818" width="11.625" style="23" customWidth="1"/>
    <col min="2819" max="2831" width="0" style="23" hidden="1" customWidth="1"/>
    <col min="2832" max="2838" width="10.5" style="23" customWidth="1"/>
    <col min="2839" max="2844" width="8.125" style="23" customWidth="1"/>
    <col min="2845" max="3072" width="9" style="23"/>
    <col min="3073" max="3073" width="4.375" style="23" customWidth="1"/>
    <col min="3074" max="3074" width="11.625" style="23" customWidth="1"/>
    <col min="3075" max="3087" width="0" style="23" hidden="1" customWidth="1"/>
    <col min="3088" max="3094" width="10.5" style="23" customWidth="1"/>
    <col min="3095" max="3100" width="8.125" style="23" customWidth="1"/>
    <col min="3101" max="3328" width="9" style="23"/>
    <col min="3329" max="3329" width="4.375" style="23" customWidth="1"/>
    <col min="3330" max="3330" width="11.625" style="23" customWidth="1"/>
    <col min="3331" max="3343" width="0" style="23" hidden="1" customWidth="1"/>
    <col min="3344" max="3350" width="10.5" style="23" customWidth="1"/>
    <col min="3351" max="3356" width="8.125" style="23" customWidth="1"/>
    <col min="3357" max="3584" width="9" style="23"/>
    <col min="3585" max="3585" width="4.375" style="23" customWidth="1"/>
    <col min="3586" max="3586" width="11.625" style="23" customWidth="1"/>
    <col min="3587" max="3599" width="0" style="23" hidden="1" customWidth="1"/>
    <col min="3600" max="3606" width="10.5" style="23" customWidth="1"/>
    <col min="3607" max="3612" width="8.125" style="23" customWidth="1"/>
    <col min="3613" max="3840" width="9" style="23"/>
    <col min="3841" max="3841" width="4.375" style="23" customWidth="1"/>
    <col min="3842" max="3842" width="11.625" style="23" customWidth="1"/>
    <col min="3843" max="3855" width="0" style="23" hidden="1" customWidth="1"/>
    <col min="3856" max="3862" width="10.5" style="23" customWidth="1"/>
    <col min="3863" max="3868" width="8.125" style="23" customWidth="1"/>
    <col min="3869" max="4096" width="9" style="23"/>
    <col min="4097" max="4097" width="4.375" style="23" customWidth="1"/>
    <col min="4098" max="4098" width="11.625" style="23" customWidth="1"/>
    <col min="4099" max="4111" width="0" style="23" hidden="1" customWidth="1"/>
    <col min="4112" max="4118" width="10.5" style="23" customWidth="1"/>
    <col min="4119" max="4124" width="8.125" style="23" customWidth="1"/>
    <col min="4125" max="4352" width="9" style="23"/>
    <col min="4353" max="4353" width="4.375" style="23" customWidth="1"/>
    <col min="4354" max="4354" width="11.625" style="23" customWidth="1"/>
    <col min="4355" max="4367" width="0" style="23" hidden="1" customWidth="1"/>
    <col min="4368" max="4374" width="10.5" style="23" customWidth="1"/>
    <col min="4375" max="4380" width="8.125" style="23" customWidth="1"/>
    <col min="4381" max="4608" width="9" style="23"/>
    <col min="4609" max="4609" width="4.375" style="23" customWidth="1"/>
    <col min="4610" max="4610" width="11.625" style="23" customWidth="1"/>
    <col min="4611" max="4623" width="0" style="23" hidden="1" customWidth="1"/>
    <col min="4624" max="4630" width="10.5" style="23" customWidth="1"/>
    <col min="4631" max="4636" width="8.125" style="23" customWidth="1"/>
    <col min="4637" max="4864" width="9" style="23"/>
    <col min="4865" max="4865" width="4.375" style="23" customWidth="1"/>
    <col min="4866" max="4866" width="11.625" style="23" customWidth="1"/>
    <col min="4867" max="4879" width="0" style="23" hidden="1" customWidth="1"/>
    <col min="4880" max="4886" width="10.5" style="23" customWidth="1"/>
    <col min="4887" max="4892" width="8.125" style="23" customWidth="1"/>
    <col min="4893" max="5120" width="9" style="23"/>
    <col min="5121" max="5121" width="4.375" style="23" customWidth="1"/>
    <col min="5122" max="5122" width="11.625" style="23" customWidth="1"/>
    <col min="5123" max="5135" width="0" style="23" hidden="1" customWidth="1"/>
    <col min="5136" max="5142" width="10.5" style="23" customWidth="1"/>
    <col min="5143" max="5148" width="8.125" style="23" customWidth="1"/>
    <col min="5149" max="5376" width="9" style="23"/>
    <col min="5377" max="5377" width="4.375" style="23" customWidth="1"/>
    <col min="5378" max="5378" width="11.625" style="23" customWidth="1"/>
    <col min="5379" max="5391" width="0" style="23" hidden="1" customWidth="1"/>
    <col min="5392" max="5398" width="10.5" style="23" customWidth="1"/>
    <col min="5399" max="5404" width="8.125" style="23" customWidth="1"/>
    <col min="5405" max="5632" width="9" style="23"/>
    <col min="5633" max="5633" width="4.375" style="23" customWidth="1"/>
    <col min="5634" max="5634" width="11.625" style="23" customWidth="1"/>
    <col min="5635" max="5647" width="0" style="23" hidden="1" customWidth="1"/>
    <col min="5648" max="5654" width="10.5" style="23" customWidth="1"/>
    <col min="5655" max="5660" width="8.125" style="23" customWidth="1"/>
    <col min="5661" max="5888" width="9" style="23"/>
    <col min="5889" max="5889" width="4.375" style="23" customWidth="1"/>
    <col min="5890" max="5890" width="11.625" style="23" customWidth="1"/>
    <col min="5891" max="5903" width="0" style="23" hidden="1" customWidth="1"/>
    <col min="5904" max="5910" width="10.5" style="23" customWidth="1"/>
    <col min="5911" max="5916" width="8.125" style="23" customWidth="1"/>
    <col min="5917" max="6144" width="9" style="23"/>
    <col min="6145" max="6145" width="4.375" style="23" customWidth="1"/>
    <col min="6146" max="6146" width="11.625" style="23" customWidth="1"/>
    <col min="6147" max="6159" width="0" style="23" hidden="1" customWidth="1"/>
    <col min="6160" max="6166" width="10.5" style="23" customWidth="1"/>
    <col min="6167" max="6172" width="8.125" style="23" customWidth="1"/>
    <col min="6173" max="6400" width="9" style="23"/>
    <col min="6401" max="6401" width="4.375" style="23" customWidth="1"/>
    <col min="6402" max="6402" width="11.625" style="23" customWidth="1"/>
    <col min="6403" max="6415" width="0" style="23" hidden="1" customWidth="1"/>
    <col min="6416" max="6422" width="10.5" style="23" customWidth="1"/>
    <col min="6423" max="6428" width="8.125" style="23" customWidth="1"/>
    <col min="6429" max="6656" width="9" style="23"/>
    <col min="6657" max="6657" width="4.375" style="23" customWidth="1"/>
    <col min="6658" max="6658" width="11.625" style="23" customWidth="1"/>
    <col min="6659" max="6671" width="0" style="23" hidden="1" customWidth="1"/>
    <col min="6672" max="6678" width="10.5" style="23" customWidth="1"/>
    <col min="6679" max="6684" width="8.125" style="23" customWidth="1"/>
    <col min="6685" max="6912" width="9" style="23"/>
    <col min="6913" max="6913" width="4.375" style="23" customWidth="1"/>
    <col min="6914" max="6914" width="11.625" style="23" customWidth="1"/>
    <col min="6915" max="6927" width="0" style="23" hidden="1" customWidth="1"/>
    <col min="6928" max="6934" width="10.5" style="23" customWidth="1"/>
    <col min="6935" max="6940" width="8.125" style="23" customWidth="1"/>
    <col min="6941" max="7168" width="9" style="23"/>
    <col min="7169" max="7169" width="4.375" style="23" customWidth="1"/>
    <col min="7170" max="7170" width="11.625" style="23" customWidth="1"/>
    <col min="7171" max="7183" width="0" style="23" hidden="1" customWidth="1"/>
    <col min="7184" max="7190" width="10.5" style="23" customWidth="1"/>
    <col min="7191" max="7196" width="8.125" style="23" customWidth="1"/>
    <col min="7197" max="7424" width="9" style="23"/>
    <col min="7425" max="7425" width="4.375" style="23" customWidth="1"/>
    <col min="7426" max="7426" width="11.625" style="23" customWidth="1"/>
    <col min="7427" max="7439" width="0" style="23" hidden="1" customWidth="1"/>
    <col min="7440" max="7446" width="10.5" style="23" customWidth="1"/>
    <col min="7447" max="7452" width="8.125" style="23" customWidth="1"/>
    <col min="7453" max="7680" width="9" style="23"/>
    <col min="7681" max="7681" width="4.375" style="23" customWidth="1"/>
    <col min="7682" max="7682" width="11.625" style="23" customWidth="1"/>
    <col min="7683" max="7695" width="0" style="23" hidden="1" customWidth="1"/>
    <col min="7696" max="7702" width="10.5" style="23" customWidth="1"/>
    <col min="7703" max="7708" width="8.125" style="23" customWidth="1"/>
    <col min="7709" max="7936" width="9" style="23"/>
    <col min="7937" max="7937" width="4.375" style="23" customWidth="1"/>
    <col min="7938" max="7938" width="11.625" style="23" customWidth="1"/>
    <col min="7939" max="7951" width="0" style="23" hidden="1" customWidth="1"/>
    <col min="7952" max="7958" width="10.5" style="23" customWidth="1"/>
    <col min="7959" max="7964" width="8.125" style="23" customWidth="1"/>
    <col min="7965" max="8192" width="9" style="23"/>
    <col min="8193" max="8193" width="4.375" style="23" customWidth="1"/>
    <col min="8194" max="8194" width="11.625" style="23" customWidth="1"/>
    <col min="8195" max="8207" width="0" style="23" hidden="1" customWidth="1"/>
    <col min="8208" max="8214" width="10.5" style="23" customWidth="1"/>
    <col min="8215" max="8220" width="8.125" style="23" customWidth="1"/>
    <col min="8221" max="8448" width="9" style="23"/>
    <col min="8449" max="8449" width="4.375" style="23" customWidth="1"/>
    <col min="8450" max="8450" width="11.625" style="23" customWidth="1"/>
    <col min="8451" max="8463" width="0" style="23" hidden="1" customWidth="1"/>
    <col min="8464" max="8470" width="10.5" style="23" customWidth="1"/>
    <col min="8471" max="8476" width="8.125" style="23" customWidth="1"/>
    <col min="8477" max="8704" width="9" style="23"/>
    <col min="8705" max="8705" width="4.375" style="23" customWidth="1"/>
    <col min="8706" max="8706" width="11.625" style="23" customWidth="1"/>
    <col min="8707" max="8719" width="0" style="23" hidden="1" customWidth="1"/>
    <col min="8720" max="8726" width="10.5" style="23" customWidth="1"/>
    <col min="8727" max="8732" width="8.125" style="23" customWidth="1"/>
    <col min="8733" max="8960" width="9" style="23"/>
    <col min="8961" max="8961" width="4.375" style="23" customWidth="1"/>
    <col min="8962" max="8962" width="11.625" style="23" customWidth="1"/>
    <col min="8963" max="8975" width="0" style="23" hidden="1" customWidth="1"/>
    <col min="8976" max="8982" width="10.5" style="23" customWidth="1"/>
    <col min="8983" max="8988" width="8.125" style="23" customWidth="1"/>
    <col min="8989" max="9216" width="9" style="23"/>
    <col min="9217" max="9217" width="4.375" style="23" customWidth="1"/>
    <col min="9218" max="9218" width="11.625" style="23" customWidth="1"/>
    <col min="9219" max="9231" width="0" style="23" hidden="1" customWidth="1"/>
    <col min="9232" max="9238" width="10.5" style="23" customWidth="1"/>
    <col min="9239" max="9244" width="8.125" style="23" customWidth="1"/>
    <col min="9245" max="9472" width="9" style="23"/>
    <col min="9473" max="9473" width="4.375" style="23" customWidth="1"/>
    <col min="9474" max="9474" width="11.625" style="23" customWidth="1"/>
    <col min="9475" max="9487" width="0" style="23" hidden="1" customWidth="1"/>
    <col min="9488" max="9494" width="10.5" style="23" customWidth="1"/>
    <col min="9495" max="9500" width="8.125" style="23" customWidth="1"/>
    <col min="9501" max="9728" width="9" style="23"/>
    <col min="9729" max="9729" width="4.375" style="23" customWidth="1"/>
    <col min="9730" max="9730" width="11.625" style="23" customWidth="1"/>
    <col min="9731" max="9743" width="0" style="23" hidden="1" customWidth="1"/>
    <col min="9744" max="9750" width="10.5" style="23" customWidth="1"/>
    <col min="9751" max="9756" width="8.125" style="23" customWidth="1"/>
    <col min="9757" max="9984" width="9" style="23"/>
    <col min="9985" max="9985" width="4.375" style="23" customWidth="1"/>
    <col min="9986" max="9986" width="11.625" style="23" customWidth="1"/>
    <col min="9987" max="9999" width="0" style="23" hidden="1" customWidth="1"/>
    <col min="10000" max="10006" width="10.5" style="23" customWidth="1"/>
    <col min="10007" max="10012" width="8.125" style="23" customWidth="1"/>
    <col min="10013" max="10240" width="9" style="23"/>
    <col min="10241" max="10241" width="4.375" style="23" customWidth="1"/>
    <col min="10242" max="10242" width="11.625" style="23" customWidth="1"/>
    <col min="10243" max="10255" width="0" style="23" hidden="1" customWidth="1"/>
    <col min="10256" max="10262" width="10.5" style="23" customWidth="1"/>
    <col min="10263" max="10268" width="8.125" style="23" customWidth="1"/>
    <col min="10269" max="10496" width="9" style="23"/>
    <col min="10497" max="10497" width="4.375" style="23" customWidth="1"/>
    <col min="10498" max="10498" width="11.625" style="23" customWidth="1"/>
    <col min="10499" max="10511" width="0" style="23" hidden="1" customWidth="1"/>
    <col min="10512" max="10518" width="10.5" style="23" customWidth="1"/>
    <col min="10519" max="10524" width="8.125" style="23" customWidth="1"/>
    <col min="10525" max="10752" width="9" style="23"/>
    <col min="10753" max="10753" width="4.375" style="23" customWidth="1"/>
    <col min="10754" max="10754" width="11.625" style="23" customWidth="1"/>
    <col min="10755" max="10767" width="0" style="23" hidden="1" customWidth="1"/>
    <col min="10768" max="10774" width="10.5" style="23" customWidth="1"/>
    <col min="10775" max="10780" width="8.125" style="23" customWidth="1"/>
    <col min="10781" max="11008" width="9" style="23"/>
    <col min="11009" max="11009" width="4.375" style="23" customWidth="1"/>
    <col min="11010" max="11010" width="11.625" style="23" customWidth="1"/>
    <col min="11011" max="11023" width="0" style="23" hidden="1" customWidth="1"/>
    <col min="11024" max="11030" width="10.5" style="23" customWidth="1"/>
    <col min="11031" max="11036" width="8.125" style="23" customWidth="1"/>
    <col min="11037" max="11264" width="9" style="23"/>
    <col min="11265" max="11265" width="4.375" style="23" customWidth="1"/>
    <col min="11266" max="11266" width="11.625" style="23" customWidth="1"/>
    <col min="11267" max="11279" width="0" style="23" hidden="1" customWidth="1"/>
    <col min="11280" max="11286" width="10.5" style="23" customWidth="1"/>
    <col min="11287" max="11292" width="8.125" style="23" customWidth="1"/>
    <col min="11293" max="11520" width="9" style="23"/>
    <col min="11521" max="11521" width="4.375" style="23" customWidth="1"/>
    <col min="11522" max="11522" width="11.625" style="23" customWidth="1"/>
    <col min="11523" max="11535" width="0" style="23" hidden="1" customWidth="1"/>
    <col min="11536" max="11542" width="10.5" style="23" customWidth="1"/>
    <col min="11543" max="11548" width="8.125" style="23" customWidth="1"/>
    <col min="11549" max="11776" width="9" style="23"/>
    <col min="11777" max="11777" width="4.375" style="23" customWidth="1"/>
    <col min="11778" max="11778" width="11.625" style="23" customWidth="1"/>
    <col min="11779" max="11791" width="0" style="23" hidden="1" customWidth="1"/>
    <col min="11792" max="11798" width="10.5" style="23" customWidth="1"/>
    <col min="11799" max="11804" width="8.125" style="23" customWidth="1"/>
    <col min="11805" max="12032" width="9" style="23"/>
    <col min="12033" max="12033" width="4.375" style="23" customWidth="1"/>
    <col min="12034" max="12034" width="11.625" style="23" customWidth="1"/>
    <col min="12035" max="12047" width="0" style="23" hidden="1" customWidth="1"/>
    <col min="12048" max="12054" width="10.5" style="23" customWidth="1"/>
    <col min="12055" max="12060" width="8.125" style="23" customWidth="1"/>
    <col min="12061" max="12288" width="9" style="23"/>
    <col min="12289" max="12289" width="4.375" style="23" customWidth="1"/>
    <col min="12290" max="12290" width="11.625" style="23" customWidth="1"/>
    <col min="12291" max="12303" width="0" style="23" hidden="1" customWidth="1"/>
    <col min="12304" max="12310" width="10.5" style="23" customWidth="1"/>
    <col min="12311" max="12316" width="8.125" style="23" customWidth="1"/>
    <col min="12317" max="12544" width="9" style="23"/>
    <col min="12545" max="12545" width="4.375" style="23" customWidth="1"/>
    <col min="12546" max="12546" width="11.625" style="23" customWidth="1"/>
    <col min="12547" max="12559" width="0" style="23" hidden="1" customWidth="1"/>
    <col min="12560" max="12566" width="10.5" style="23" customWidth="1"/>
    <col min="12567" max="12572" width="8.125" style="23" customWidth="1"/>
    <col min="12573" max="12800" width="9" style="23"/>
    <col min="12801" max="12801" width="4.375" style="23" customWidth="1"/>
    <col min="12802" max="12802" width="11.625" style="23" customWidth="1"/>
    <col min="12803" max="12815" width="0" style="23" hidden="1" customWidth="1"/>
    <col min="12816" max="12822" width="10.5" style="23" customWidth="1"/>
    <col min="12823" max="12828" width="8.125" style="23" customWidth="1"/>
    <col min="12829" max="13056" width="9" style="23"/>
    <col min="13057" max="13057" width="4.375" style="23" customWidth="1"/>
    <col min="13058" max="13058" width="11.625" style="23" customWidth="1"/>
    <col min="13059" max="13071" width="0" style="23" hidden="1" customWidth="1"/>
    <col min="13072" max="13078" width="10.5" style="23" customWidth="1"/>
    <col min="13079" max="13084" width="8.125" style="23" customWidth="1"/>
    <col min="13085" max="13312" width="9" style="23"/>
    <col min="13313" max="13313" width="4.375" style="23" customWidth="1"/>
    <col min="13314" max="13314" width="11.625" style="23" customWidth="1"/>
    <col min="13315" max="13327" width="0" style="23" hidden="1" customWidth="1"/>
    <col min="13328" max="13334" width="10.5" style="23" customWidth="1"/>
    <col min="13335" max="13340" width="8.125" style="23" customWidth="1"/>
    <col min="13341" max="13568" width="9" style="23"/>
    <col min="13569" max="13569" width="4.375" style="23" customWidth="1"/>
    <col min="13570" max="13570" width="11.625" style="23" customWidth="1"/>
    <col min="13571" max="13583" width="0" style="23" hidden="1" customWidth="1"/>
    <col min="13584" max="13590" width="10.5" style="23" customWidth="1"/>
    <col min="13591" max="13596" width="8.125" style="23" customWidth="1"/>
    <col min="13597" max="13824" width="9" style="23"/>
    <col min="13825" max="13825" width="4.375" style="23" customWidth="1"/>
    <col min="13826" max="13826" width="11.625" style="23" customWidth="1"/>
    <col min="13827" max="13839" width="0" style="23" hidden="1" customWidth="1"/>
    <col min="13840" max="13846" width="10.5" style="23" customWidth="1"/>
    <col min="13847" max="13852" width="8.125" style="23" customWidth="1"/>
    <col min="13853" max="14080" width="9" style="23"/>
    <col min="14081" max="14081" width="4.375" style="23" customWidth="1"/>
    <col min="14082" max="14082" width="11.625" style="23" customWidth="1"/>
    <col min="14083" max="14095" width="0" style="23" hidden="1" customWidth="1"/>
    <col min="14096" max="14102" width="10.5" style="23" customWidth="1"/>
    <col min="14103" max="14108" width="8.125" style="23" customWidth="1"/>
    <col min="14109" max="14336" width="9" style="23"/>
    <col min="14337" max="14337" width="4.375" style="23" customWidth="1"/>
    <col min="14338" max="14338" width="11.625" style="23" customWidth="1"/>
    <col min="14339" max="14351" width="0" style="23" hidden="1" customWidth="1"/>
    <col min="14352" max="14358" width="10.5" style="23" customWidth="1"/>
    <col min="14359" max="14364" width="8.125" style="23" customWidth="1"/>
    <col min="14365" max="14592" width="9" style="23"/>
    <col min="14593" max="14593" width="4.375" style="23" customWidth="1"/>
    <col min="14594" max="14594" width="11.625" style="23" customWidth="1"/>
    <col min="14595" max="14607" width="0" style="23" hidden="1" customWidth="1"/>
    <col min="14608" max="14614" width="10.5" style="23" customWidth="1"/>
    <col min="14615" max="14620" width="8.125" style="23" customWidth="1"/>
    <col min="14621" max="14848" width="9" style="23"/>
    <col min="14849" max="14849" width="4.375" style="23" customWidth="1"/>
    <col min="14850" max="14850" width="11.625" style="23" customWidth="1"/>
    <col min="14851" max="14863" width="0" style="23" hidden="1" customWidth="1"/>
    <col min="14864" max="14870" width="10.5" style="23" customWidth="1"/>
    <col min="14871" max="14876" width="8.125" style="23" customWidth="1"/>
    <col min="14877" max="15104" width="9" style="23"/>
    <col min="15105" max="15105" width="4.375" style="23" customWidth="1"/>
    <col min="15106" max="15106" width="11.625" style="23" customWidth="1"/>
    <col min="15107" max="15119" width="0" style="23" hidden="1" customWidth="1"/>
    <col min="15120" max="15126" width="10.5" style="23" customWidth="1"/>
    <col min="15127" max="15132" width="8.125" style="23" customWidth="1"/>
    <col min="15133" max="15360" width="9" style="23"/>
    <col min="15361" max="15361" width="4.375" style="23" customWidth="1"/>
    <col min="15362" max="15362" width="11.625" style="23" customWidth="1"/>
    <col min="15363" max="15375" width="0" style="23" hidden="1" customWidth="1"/>
    <col min="15376" max="15382" width="10.5" style="23" customWidth="1"/>
    <col min="15383" max="15388" width="8.125" style="23" customWidth="1"/>
    <col min="15389" max="15616" width="9" style="23"/>
    <col min="15617" max="15617" width="4.375" style="23" customWidth="1"/>
    <col min="15618" max="15618" width="11.625" style="23" customWidth="1"/>
    <col min="15619" max="15631" width="0" style="23" hidden="1" customWidth="1"/>
    <col min="15632" max="15638" width="10.5" style="23" customWidth="1"/>
    <col min="15639" max="15644" width="8.125" style="23" customWidth="1"/>
    <col min="15645" max="15872" width="9" style="23"/>
    <col min="15873" max="15873" width="4.375" style="23" customWidth="1"/>
    <col min="15874" max="15874" width="11.625" style="23" customWidth="1"/>
    <col min="15875" max="15887" width="0" style="23" hidden="1" customWidth="1"/>
    <col min="15888" max="15894" width="10.5" style="23" customWidth="1"/>
    <col min="15895" max="15900" width="8.125" style="23" customWidth="1"/>
    <col min="15901" max="16128" width="9" style="23"/>
    <col min="16129" max="16129" width="4.375" style="23" customWidth="1"/>
    <col min="16130" max="16130" width="11.625" style="23" customWidth="1"/>
    <col min="16131" max="16143" width="0" style="23" hidden="1" customWidth="1"/>
    <col min="16144" max="16150" width="10.5" style="23" customWidth="1"/>
    <col min="16151" max="16156" width="8.125" style="23" customWidth="1"/>
    <col min="16157" max="16384" width="9" style="23"/>
  </cols>
  <sheetData>
    <row r="1" spans="1:34">
      <c r="A1" s="21" t="s">
        <v>38</v>
      </c>
      <c r="B1" s="22"/>
      <c r="C1" s="22"/>
      <c r="D1" s="22"/>
      <c r="E1" s="22"/>
      <c r="F1" s="22"/>
      <c r="G1" s="22"/>
      <c r="H1" s="22"/>
      <c r="I1" s="22"/>
      <c r="J1" s="22"/>
      <c r="K1" s="22"/>
      <c r="L1" s="22"/>
      <c r="M1" s="22"/>
      <c r="N1" s="22"/>
      <c r="O1" s="22"/>
      <c r="P1" s="22"/>
      <c r="R1" s="22"/>
      <c r="T1" s="22"/>
      <c r="U1" s="22" t="s">
        <v>39</v>
      </c>
      <c r="V1" s="22"/>
      <c r="W1" s="22"/>
      <c r="X1" s="22"/>
      <c r="Y1" s="22"/>
      <c r="AA1" s="23" t="s">
        <v>40</v>
      </c>
      <c r="AH1" s="23" t="s">
        <v>314</v>
      </c>
    </row>
    <row r="2" spans="1:34">
      <c r="A2" s="340"/>
      <c r="B2" s="341" t="s">
        <v>41</v>
      </c>
      <c r="C2" s="53">
        <v>2000</v>
      </c>
      <c r="D2" s="54">
        <v>2001</v>
      </c>
      <c r="E2" s="54">
        <v>2002</v>
      </c>
      <c r="F2" s="54">
        <v>2003</v>
      </c>
      <c r="G2" s="54">
        <v>2004</v>
      </c>
      <c r="H2" s="54">
        <v>2005</v>
      </c>
      <c r="I2" s="54">
        <v>2006</v>
      </c>
      <c r="J2" s="54">
        <v>2007</v>
      </c>
      <c r="K2" s="54">
        <v>2008</v>
      </c>
      <c r="L2" s="54">
        <v>2009</v>
      </c>
      <c r="M2" s="54">
        <v>2010</v>
      </c>
      <c r="N2" s="54">
        <v>2011</v>
      </c>
      <c r="O2" s="54">
        <v>2012</v>
      </c>
      <c r="P2" s="54">
        <v>2013</v>
      </c>
      <c r="Q2" s="54">
        <v>2014</v>
      </c>
      <c r="R2" s="54">
        <v>2015</v>
      </c>
      <c r="S2" s="54">
        <v>2016</v>
      </c>
      <c r="T2" s="54">
        <v>2017</v>
      </c>
      <c r="U2" s="54">
        <v>2018</v>
      </c>
      <c r="V2" s="160">
        <v>2019</v>
      </c>
      <c r="W2" s="55"/>
      <c r="X2" s="56"/>
      <c r="Y2" s="56"/>
      <c r="Z2" s="56"/>
      <c r="AA2" s="56"/>
      <c r="AB2" s="161"/>
    </row>
    <row r="3" spans="1:34">
      <c r="A3" s="342"/>
      <c r="B3" s="343"/>
      <c r="C3" s="57" t="s">
        <v>42</v>
      </c>
      <c r="D3" s="58" t="s">
        <v>43</v>
      </c>
      <c r="E3" s="58" t="s">
        <v>44</v>
      </c>
      <c r="F3" s="58" t="s">
        <v>45</v>
      </c>
      <c r="G3" s="58" t="s">
        <v>46</v>
      </c>
      <c r="H3" s="58" t="s">
        <v>47</v>
      </c>
      <c r="I3" s="58" t="s">
        <v>48</v>
      </c>
      <c r="J3" s="58" t="s">
        <v>49</v>
      </c>
      <c r="K3" s="38" t="s">
        <v>50</v>
      </c>
      <c r="L3" s="38" t="s">
        <v>51</v>
      </c>
      <c r="M3" s="38" t="s">
        <v>52</v>
      </c>
      <c r="N3" s="38" t="s">
        <v>53</v>
      </c>
      <c r="O3" s="38" t="s">
        <v>54</v>
      </c>
      <c r="P3" s="38" t="s">
        <v>55</v>
      </c>
      <c r="Q3" s="38" t="s">
        <v>56</v>
      </c>
      <c r="R3" s="38" t="s">
        <v>57</v>
      </c>
      <c r="S3" s="38" t="s">
        <v>58</v>
      </c>
      <c r="T3" s="38" t="s">
        <v>59</v>
      </c>
      <c r="U3" s="38" t="s">
        <v>60</v>
      </c>
      <c r="V3" s="162" t="s">
        <v>162</v>
      </c>
      <c r="W3" s="59" t="s">
        <v>315</v>
      </c>
      <c r="X3" s="38" t="s">
        <v>276</v>
      </c>
      <c r="Y3" s="38" t="s">
        <v>316</v>
      </c>
      <c r="Z3" s="38" t="s">
        <v>317</v>
      </c>
      <c r="AA3" s="38" t="s">
        <v>183</v>
      </c>
      <c r="AB3" s="163" t="s">
        <v>318</v>
      </c>
    </row>
    <row r="4" spans="1:34">
      <c r="A4" s="344"/>
      <c r="B4" s="345" t="s">
        <v>17</v>
      </c>
      <c r="C4" s="60"/>
      <c r="D4" s="61"/>
      <c r="E4" s="61"/>
      <c r="F4" s="61"/>
      <c r="G4" s="61"/>
      <c r="H4" s="61"/>
      <c r="I4" s="61"/>
      <c r="J4" s="61"/>
      <c r="K4" s="42"/>
      <c r="L4" s="62" t="s">
        <v>314</v>
      </c>
      <c r="M4" s="62" t="s">
        <v>158</v>
      </c>
      <c r="N4" s="62" t="s">
        <v>319</v>
      </c>
      <c r="O4" s="62" t="s">
        <v>319</v>
      </c>
      <c r="P4" s="62" t="s">
        <v>319</v>
      </c>
      <c r="Q4" s="62" t="s">
        <v>314</v>
      </c>
      <c r="R4" s="62" t="s">
        <v>314</v>
      </c>
      <c r="S4" s="62" t="s">
        <v>319</v>
      </c>
      <c r="T4" s="157" t="s">
        <v>61</v>
      </c>
      <c r="U4" s="62" t="s">
        <v>62</v>
      </c>
      <c r="V4" s="164" t="s">
        <v>62</v>
      </c>
      <c r="W4" s="59"/>
      <c r="X4" s="38"/>
      <c r="Y4" s="38"/>
      <c r="Z4" s="38"/>
      <c r="AA4" s="38"/>
      <c r="AB4" s="165"/>
    </row>
    <row r="5" spans="1:34">
      <c r="A5" s="33"/>
      <c r="B5" s="45" t="s">
        <v>24</v>
      </c>
      <c r="C5" s="63">
        <v>20381209</v>
      </c>
      <c r="D5" s="64">
        <v>19784388</v>
      </c>
      <c r="E5" s="64">
        <v>19144708</v>
      </c>
      <c r="F5" s="64">
        <v>19285155</v>
      </c>
      <c r="G5" s="64">
        <v>19441327</v>
      </c>
      <c r="H5" s="64">
        <v>19901837</v>
      </c>
      <c r="I5" s="64">
        <v>19694535.803324148</v>
      </c>
      <c r="J5" s="64">
        <v>19648605.050072826</v>
      </c>
      <c r="K5" s="64">
        <v>19065584.962816544</v>
      </c>
      <c r="L5" s="64">
        <v>17990427.710077036</v>
      </c>
      <c r="M5" s="64">
        <v>19286955.312773354</v>
      </c>
      <c r="N5" s="64">
        <v>19318275.856653668</v>
      </c>
      <c r="O5" s="64">
        <v>19110464.045331378</v>
      </c>
      <c r="P5" s="192">
        <v>19648995.820180811</v>
      </c>
      <c r="Q5" s="192">
        <v>20022232.577972867</v>
      </c>
      <c r="R5" s="192">
        <v>20276990.171331804</v>
      </c>
      <c r="S5" s="192">
        <v>20238534.988188382</v>
      </c>
      <c r="T5" s="192">
        <v>20484945</v>
      </c>
      <c r="U5" s="192">
        <v>20580899</v>
      </c>
      <c r="V5" s="192">
        <v>20757110</v>
      </c>
      <c r="W5" s="331">
        <f t="shared" ref="W5:AB6" si="0">ROUND((Q5-P5)/P5*100,1)</f>
        <v>1.9</v>
      </c>
      <c r="X5" s="332">
        <f t="shared" si="0"/>
        <v>1.3</v>
      </c>
      <c r="Y5" s="332">
        <f t="shared" si="0"/>
        <v>-0.2</v>
      </c>
      <c r="Z5" s="332">
        <f t="shared" si="0"/>
        <v>1.2</v>
      </c>
      <c r="AA5" s="332">
        <f t="shared" si="0"/>
        <v>0.5</v>
      </c>
      <c r="AB5" s="333">
        <f t="shared" si="0"/>
        <v>0.9</v>
      </c>
    </row>
    <row r="6" spans="1:34">
      <c r="A6" s="37">
        <v>1</v>
      </c>
      <c r="B6" s="51" t="s">
        <v>25</v>
      </c>
      <c r="C6" s="59">
        <v>6699488</v>
      </c>
      <c r="D6" s="38">
        <v>6558112</v>
      </c>
      <c r="E6" s="38">
        <v>5902716</v>
      </c>
      <c r="F6" s="38">
        <v>5981080</v>
      </c>
      <c r="G6" s="38">
        <v>6027118</v>
      </c>
      <c r="H6" s="38">
        <v>6154327</v>
      </c>
      <c r="I6" s="38">
        <v>6122925.8033241481</v>
      </c>
      <c r="J6" s="38">
        <v>6144221.0500728264</v>
      </c>
      <c r="K6" s="38">
        <v>5972876.9628165439</v>
      </c>
      <c r="L6" s="38">
        <v>5885945.7100770362</v>
      </c>
      <c r="M6" s="38">
        <v>6294858.3127733544</v>
      </c>
      <c r="N6" s="38">
        <v>6329698.856653668</v>
      </c>
      <c r="O6" s="38">
        <v>6221090.0453313775</v>
      </c>
      <c r="P6" s="193">
        <v>6312458.820180811</v>
      </c>
      <c r="Q6" s="193">
        <v>6501920.5779728666</v>
      </c>
      <c r="R6" s="193">
        <v>6600744.1713318042</v>
      </c>
      <c r="S6" s="193">
        <v>6575916.9881883822</v>
      </c>
      <c r="T6" s="193">
        <v>6698151</v>
      </c>
      <c r="U6" s="193">
        <v>6832833</v>
      </c>
      <c r="V6" s="193">
        <v>7032375</v>
      </c>
      <c r="W6" s="334">
        <f t="shared" si="0"/>
        <v>3</v>
      </c>
      <c r="X6" s="335">
        <f t="shared" si="0"/>
        <v>1.5</v>
      </c>
      <c r="Y6" s="335">
        <f t="shared" si="0"/>
        <v>-0.4</v>
      </c>
      <c r="Z6" s="335">
        <f t="shared" si="0"/>
        <v>1.9</v>
      </c>
      <c r="AA6" s="335">
        <f t="shared" si="0"/>
        <v>2</v>
      </c>
      <c r="AB6" s="336">
        <f t="shared" si="0"/>
        <v>2.9</v>
      </c>
    </row>
    <row r="7" spans="1:34">
      <c r="A7" s="37">
        <v>2</v>
      </c>
      <c r="B7" s="51" t="s">
        <v>26</v>
      </c>
      <c r="C7" s="59">
        <v>2924190</v>
      </c>
      <c r="D7" s="38">
        <v>2889916</v>
      </c>
      <c r="E7" s="38">
        <v>2822870</v>
      </c>
      <c r="F7" s="38">
        <v>2845675</v>
      </c>
      <c r="G7" s="38">
        <v>2884172</v>
      </c>
      <c r="H7" s="38">
        <v>2998222</v>
      </c>
      <c r="I7" s="38">
        <v>3007225</v>
      </c>
      <c r="J7" s="38">
        <v>3034017</v>
      </c>
      <c r="K7" s="38">
        <v>2892333</v>
      </c>
      <c r="L7" s="38">
        <v>2757604</v>
      </c>
      <c r="M7" s="38">
        <v>3052332</v>
      </c>
      <c r="N7" s="38">
        <v>3082906</v>
      </c>
      <c r="O7" s="38">
        <v>2998744</v>
      </c>
      <c r="P7" s="193">
        <v>3103961</v>
      </c>
      <c r="Q7" s="193">
        <v>3136522</v>
      </c>
      <c r="R7" s="193">
        <v>3234657</v>
      </c>
      <c r="S7" s="193">
        <v>3222993</v>
      </c>
      <c r="T7" s="193">
        <v>3319463</v>
      </c>
      <c r="U7" s="193">
        <v>3424206</v>
      </c>
      <c r="V7" s="193">
        <v>3445369</v>
      </c>
      <c r="W7" s="334">
        <f t="shared" ref="W7:AB7" si="1">(Q7-P7)/P7*100</f>
        <v>1.049014468931794</v>
      </c>
      <c r="X7" s="335">
        <f t="shared" si="1"/>
        <v>3.1287840480634279</v>
      </c>
      <c r="Y7" s="335">
        <f t="shared" si="1"/>
        <v>-0.36059464728408608</v>
      </c>
      <c r="Z7" s="335">
        <f t="shared" si="1"/>
        <v>2.993180562291013</v>
      </c>
      <c r="AA7" s="335">
        <f t="shared" si="1"/>
        <v>3.1554200182378893</v>
      </c>
      <c r="AB7" s="336">
        <f t="shared" si="1"/>
        <v>0.61804108748130226</v>
      </c>
    </row>
    <row r="8" spans="1:34">
      <c r="A8" s="37">
        <v>3</v>
      </c>
      <c r="B8" s="51" t="s">
        <v>27</v>
      </c>
      <c r="C8" s="59">
        <v>1797958</v>
      </c>
      <c r="D8" s="38">
        <v>1752987</v>
      </c>
      <c r="E8" s="38">
        <v>1712911</v>
      </c>
      <c r="F8" s="38">
        <v>1749188</v>
      </c>
      <c r="G8" s="38">
        <v>1784065</v>
      </c>
      <c r="H8" s="38">
        <v>1858810</v>
      </c>
      <c r="I8" s="38">
        <v>1830447</v>
      </c>
      <c r="J8" s="38">
        <v>1821175</v>
      </c>
      <c r="K8" s="38">
        <v>1725145</v>
      </c>
      <c r="L8" s="38">
        <v>1652554</v>
      </c>
      <c r="M8" s="38">
        <v>1750391</v>
      </c>
      <c r="N8" s="38">
        <v>1802142</v>
      </c>
      <c r="O8" s="38">
        <v>1827981</v>
      </c>
      <c r="P8" s="193">
        <v>1851826</v>
      </c>
      <c r="Q8" s="193">
        <v>1850304</v>
      </c>
      <c r="R8" s="193">
        <v>1865375</v>
      </c>
      <c r="S8" s="193">
        <v>1941419</v>
      </c>
      <c r="T8" s="193">
        <v>1914149</v>
      </c>
      <c r="U8" s="193">
        <v>1986475</v>
      </c>
      <c r="V8" s="193">
        <v>2007245</v>
      </c>
      <c r="W8" s="334">
        <f t="shared" ref="W8:AB15" si="2">ROUND((Q8-P8)/P8*100,1)</f>
        <v>-0.1</v>
      </c>
      <c r="X8" s="335">
        <f t="shared" si="2"/>
        <v>0.8</v>
      </c>
      <c r="Y8" s="335">
        <f t="shared" si="2"/>
        <v>4.0999999999999996</v>
      </c>
      <c r="Z8" s="335">
        <f t="shared" si="2"/>
        <v>-1.4</v>
      </c>
      <c r="AA8" s="335">
        <f t="shared" si="2"/>
        <v>3.8</v>
      </c>
      <c r="AB8" s="336">
        <f t="shared" si="2"/>
        <v>1</v>
      </c>
    </row>
    <row r="9" spans="1:34">
      <c r="A9" s="37">
        <v>4</v>
      </c>
      <c r="B9" s="51" t="s">
        <v>28</v>
      </c>
      <c r="C9" s="59">
        <v>2597590</v>
      </c>
      <c r="D9" s="38">
        <v>2429194</v>
      </c>
      <c r="E9" s="38">
        <v>2501954</v>
      </c>
      <c r="F9" s="38">
        <v>2548675</v>
      </c>
      <c r="G9" s="38">
        <v>2570772</v>
      </c>
      <c r="H9" s="38">
        <v>2654911</v>
      </c>
      <c r="I9" s="38">
        <v>2716257</v>
      </c>
      <c r="J9" s="38">
        <v>2737082</v>
      </c>
      <c r="K9" s="38">
        <v>2706931</v>
      </c>
      <c r="L9" s="38">
        <v>2351788</v>
      </c>
      <c r="M9" s="38">
        <v>2504800</v>
      </c>
      <c r="N9" s="38">
        <v>2449112</v>
      </c>
      <c r="O9" s="38">
        <v>2582960</v>
      </c>
      <c r="P9" s="193">
        <v>2633955</v>
      </c>
      <c r="Q9" s="193">
        <v>2678318</v>
      </c>
      <c r="R9" s="193">
        <v>2710433</v>
      </c>
      <c r="S9" s="193">
        <v>2616982</v>
      </c>
      <c r="T9" s="193">
        <v>2656101</v>
      </c>
      <c r="U9" s="193">
        <v>2576697</v>
      </c>
      <c r="V9" s="193">
        <v>2545776</v>
      </c>
      <c r="W9" s="334">
        <f t="shared" si="2"/>
        <v>1.7</v>
      </c>
      <c r="X9" s="335">
        <f t="shared" si="2"/>
        <v>1.2</v>
      </c>
      <c r="Y9" s="335">
        <f t="shared" si="2"/>
        <v>-3.4</v>
      </c>
      <c r="Z9" s="335">
        <f t="shared" si="2"/>
        <v>1.5</v>
      </c>
      <c r="AA9" s="335">
        <f t="shared" si="2"/>
        <v>-3</v>
      </c>
      <c r="AB9" s="336">
        <f t="shared" si="2"/>
        <v>-1.2</v>
      </c>
    </row>
    <row r="10" spans="1:34">
      <c r="A10" s="37">
        <v>5</v>
      </c>
      <c r="B10" s="51" t="s">
        <v>29</v>
      </c>
      <c r="C10" s="59">
        <v>1154821</v>
      </c>
      <c r="D10" s="38">
        <v>1139753</v>
      </c>
      <c r="E10" s="38">
        <v>1129022</v>
      </c>
      <c r="F10" s="38">
        <v>1135851</v>
      </c>
      <c r="G10" s="38">
        <v>1139462</v>
      </c>
      <c r="H10" s="38">
        <v>1163868</v>
      </c>
      <c r="I10" s="38">
        <v>1150768</v>
      </c>
      <c r="J10" s="38">
        <v>1126225</v>
      </c>
      <c r="K10" s="38">
        <v>1088799</v>
      </c>
      <c r="L10" s="38">
        <v>1043930</v>
      </c>
      <c r="M10" s="38">
        <v>1085508</v>
      </c>
      <c r="N10" s="38">
        <v>1055177</v>
      </c>
      <c r="O10" s="38">
        <v>1033723</v>
      </c>
      <c r="P10" s="193">
        <v>1064024</v>
      </c>
      <c r="Q10" s="193">
        <v>1062847</v>
      </c>
      <c r="R10" s="193">
        <v>1054143</v>
      </c>
      <c r="S10" s="193">
        <v>1088975</v>
      </c>
      <c r="T10" s="193">
        <v>1086663</v>
      </c>
      <c r="U10" s="193">
        <v>1041250</v>
      </c>
      <c r="V10" s="193">
        <v>1028971</v>
      </c>
      <c r="W10" s="334">
        <f t="shared" si="2"/>
        <v>-0.1</v>
      </c>
      <c r="X10" s="335">
        <f t="shared" si="2"/>
        <v>-0.8</v>
      </c>
      <c r="Y10" s="335">
        <f t="shared" si="2"/>
        <v>3.3</v>
      </c>
      <c r="Z10" s="335">
        <f t="shared" si="2"/>
        <v>-0.2</v>
      </c>
      <c r="AA10" s="335">
        <f t="shared" si="2"/>
        <v>-4.2</v>
      </c>
      <c r="AB10" s="336">
        <f t="shared" si="2"/>
        <v>-1.2</v>
      </c>
    </row>
    <row r="11" spans="1:34">
      <c r="A11" s="37">
        <v>6</v>
      </c>
      <c r="B11" s="51" t="s">
        <v>30</v>
      </c>
      <c r="C11" s="59">
        <v>2504580</v>
      </c>
      <c r="D11" s="38">
        <v>2427698</v>
      </c>
      <c r="E11" s="38">
        <v>2393277</v>
      </c>
      <c r="F11" s="38">
        <v>2424962</v>
      </c>
      <c r="G11" s="38">
        <v>2469002</v>
      </c>
      <c r="H11" s="38">
        <v>2518709</v>
      </c>
      <c r="I11" s="38">
        <v>2450282</v>
      </c>
      <c r="J11" s="38">
        <v>2404208</v>
      </c>
      <c r="K11" s="38">
        <v>2448694</v>
      </c>
      <c r="L11" s="38">
        <v>2156443</v>
      </c>
      <c r="M11" s="38">
        <v>2367729</v>
      </c>
      <c r="N11" s="38">
        <v>2365022</v>
      </c>
      <c r="O11" s="38">
        <v>2288786</v>
      </c>
      <c r="P11" s="193">
        <v>2415087</v>
      </c>
      <c r="Q11" s="193">
        <v>2483990</v>
      </c>
      <c r="R11" s="193">
        <v>2477907</v>
      </c>
      <c r="S11" s="193">
        <v>2497929</v>
      </c>
      <c r="T11" s="193">
        <v>2488532</v>
      </c>
      <c r="U11" s="193">
        <v>2406978</v>
      </c>
      <c r="V11" s="193">
        <v>2364867</v>
      </c>
      <c r="W11" s="334">
        <f t="shared" si="2"/>
        <v>2.9</v>
      </c>
      <c r="X11" s="335">
        <f t="shared" si="2"/>
        <v>-0.2</v>
      </c>
      <c r="Y11" s="335">
        <f t="shared" si="2"/>
        <v>0.8</v>
      </c>
      <c r="Z11" s="335">
        <f t="shared" si="2"/>
        <v>-0.4</v>
      </c>
      <c r="AA11" s="335">
        <f t="shared" si="2"/>
        <v>-3.3</v>
      </c>
      <c r="AB11" s="336">
        <f t="shared" si="2"/>
        <v>-1.7</v>
      </c>
    </row>
    <row r="12" spans="1:34">
      <c r="A12" s="37">
        <v>7</v>
      </c>
      <c r="B12" s="51" t="s">
        <v>31</v>
      </c>
      <c r="C12" s="59">
        <v>1070674</v>
      </c>
      <c r="D12" s="38">
        <v>997082</v>
      </c>
      <c r="E12" s="38">
        <v>1003921</v>
      </c>
      <c r="F12" s="38">
        <v>986449</v>
      </c>
      <c r="G12" s="38">
        <v>978114</v>
      </c>
      <c r="H12" s="38">
        <v>975112</v>
      </c>
      <c r="I12" s="38">
        <v>949788</v>
      </c>
      <c r="J12" s="38">
        <v>933485</v>
      </c>
      <c r="K12" s="38">
        <v>885520</v>
      </c>
      <c r="L12" s="38">
        <v>850952</v>
      </c>
      <c r="M12" s="38">
        <v>900452</v>
      </c>
      <c r="N12" s="38">
        <v>913956</v>
      </c>
      <c r="O12" s="38">
        <v>910814</v>
      </c>
      <c r="P12" s="193">
        <v>904532</v>
      </c>
      <c r="Q12" s="193">
        <v>936928</v>
      </c>
      <c r="R12" s="193">
        <v>938497</v>
      </c>
      <c r="S12" s="193">
        <v>922266</v>
      </c>
      <c r="T12" s="193">
        <v>946416</v>
      </c>
      <c r="U12" s="193">
        <v>927264</v>
      </c>
      <c r="V12" s="193">
        <v>924474</v>
      </c>
      <c r="W12" s="334">
        <f t="shared" si="2"/>
        <v>3.6</v>
      </c>
      <c r="X12" s="335">
        <f t="shared" si="2"/>
        <v>0.2</v>
      </c>
      <c r="Y12" s="335">
        <f t="shared" si="2"/>
        <v>-1.7</v>
      </c>
      <c r="Z12" s="335">
        <f t="shared" si="2"/>
        <v>2.6</v>
      </c>
      <c r="AA12" s="335">
        <f t="shared" si="2"/>
        <v>-2</v>
      </c>
      <c r="AB12" s="336">
        <f t="shared" si="2"/>
        <v>-0.3</v>
      </c>
    </row>
    <row r="13" spans="1:34">
      <c r="A13" s="37">
        <v>8</v>
      </c>
      <c r="B13" s="51" t="s">
        <v>32</v>
      </c>
      <c r="C13" s="59">
        <v>703303</v>
      </c>
      <c r="D13" s="38">
        <v>674476</v>
      </c>
      <c r="E13" s="38">
        <v>706258</v>
      </c>
      <c r="F13" s="38">
        <v>679093</v>
      </c>
      <c r="G13" s="38">
        <v>673617</v>
      </c>
      <c r="H13" s="38">
        <v>666460</v>
      </c>
      <c r="I13" s="38">
        <v>607917</v>
      </c>
      <c r="J13" s="38">
        <v>601900</v>
      </c>
      <c r="K13" s="38">
        <v>560962</v>
      </c>
      <c r="L13" s="38">
        <v>537683</v>
      </c>
      <c r="M13" s="38">
        <v>546989</v>
      </c>
      <c r="N13" s="38">
        <v>552142</v>
      </c>
      <c r="O13" s="38">
        <v>552622</v>
      </c>
      <c r="P13" s="193">
        <v>571227</v>
      </c>
      <c r="Q13" s="193">
        <v>588331</v>
      </c>
      <c r="R13" s="193">
        <v>592508</v>
      </c>
      <c r="S13" s="193">
        <v>571594</v>
      </c>
      <c r="T13" s="193">
        <v>587527</v>
      </c>
      <c r="U13" s="193">
        <v>591767</v>
      </c>
      <c r="V13" s="193">
        <v>602315</v>
      </c>
      <c r="W13" s="334">
        <f t="shared" si="2"/>
        <v>3</v>
      </c>
      <c r="X13" s="335">
        <f t="shared" si="2"/>
        <v>0.7</v>
      </c>
      <c r="Y13" s="335">
        <f t="shared" si="2"/>
        <v>-3.5</v>
      </c>
      <c r="Z13" s="335">
        <f t="shared" si="2"/>
        <v>2.8</v>
      </c>
      <c r="AA13" s="335">
        <f t="shared" si="2"/>
        <v>0.7</v>
      </c>
      <c r="AB13" s="336">
        <f t="shared" si="2"/>
        <v>1.8</v>
      </c>
    </row>
    <row r="14" spans="1:34">
      <c r="A14" s="37">
        <v>9</v>
      </c>
      <c r="B14" s="51" t="s">
        <v>33</v>
      </c>
      <c r="C14" s="59">
        <v>378601</v>
      </c>
      <c r="D14" s="38">
        <v>380068</v>
      </c>
      <c r="E14" s="38">
        <v>406849</v>
      </c>
      <c r="F14" s="38">
        <v>399915</v>
      </c>
      <c r="G14" s="38">
        <v>391734</v>
      </c>
      <c r="H14" s="38">
        <v>395727</v>
      </c>
      <c r="I14" s="38">
        <v>383834</v>
      </c>
      <c r="J14" s="38">
        <v>381366</v>
      </c>
      <c r="K14" s="38">
        <v>345738</v>
      </c>
      <c r="L14" s="38">
        <v>327916</v>
      </c>
      <c r="M14" s="38">
        <v>342083</v>
      </c>
      <c r="N14" s="38">
        <v>339006</v>
      </c>
      <c r="O14" s="38">
        <v>271469</v>
      </c>
      <c r="P14" s="193">
        <v>361066</v>
      </c>
      <c r="Q14" s="193">
        <v>354455</v>
      </c>
      <c r="R14" s="193">
        <v>366938</v>
      </c>
      <c r="S14" s="193">
        <v>364458</v>
      </c>
      <c r="T14" s="193">
        <v>359937</v>
      </c>
      <c r="U14" s="193">
        <v>365953</v>
      </c>
      <c r="V14" s="193">
        <v>373784</v>
      </c>
      <c r="W14" s="334">
        <f t="shared" si="2"/>
        <v>-1.8</v>
      </c>
      <c r="X14" s="335">
        <f t="shared" si="2"/>
        <v>3.5</v>
      </c>
      <c r="Y14" s="335">
        <f t="shared" si="2"/>
        <v>-0.7</v>
      </c>
      <c r="Z14" s="335">
        <f t="shared" si="2"/>
        <v>-1.2</v>
      </c>
      <c r="AA14" s="335">
        <f t="shared" si="2"/>
        <v>1.7</v>
      </c>
      <c r="AB14" s="336">
        <f t="shared" si="2"/>
        <v>2.1</v>
      </c>
    </row>
    <row r="15" spans="1:34">
      <c r="A15" s="41">
        <v>10</v>
      </c>
      <c r="B15" s="52" t="s">
        <v>34</v>
      </c>
      <c r="C15" s="65">
        <v>550004</v>
      </c>
      <c r="D15" s="42">
        <v>535102</v>
      </c>
      <c r="E15" s="42">
        <v>564930</v>
      </c>
      <c r="F15" s="42">
        <v>534267</v>
      </c>
      <c r="G15" s="42">
        <v>523271</v>
      </c>
      <c r="H15" s="42">
        <v>515691</v>
      </c>
      <c r="I15" s="42">
        <v>475092</v>
      </c>
      <c r="J15" s="42">
        <v>464926</v>
      </c>
      <c r="K15" s="42">
        <v>438586</v>
      </c>
      <c r="L15" s="42">
        <v>425612</v>
      </c>
      <c r="M15" s="42">
        <v>441813</v>
      </c>
      <c r="N15" s="42">
        <v>429114</v>
      </c>
      <c r="O15" s="42">
        <v>422275</v>
      </c>
      <c r="P15" s="194">
        <v>430859</v>
      </c>
      <c r="Q15" s="194">
        <v>428617</v>
      </c>
      <c r="R15" s="194">
        <v>435788</v>
      </c>
      <c r="S15" s="194">
        <v>436002</v>
      </c>
      <c r="T15" s="194">
        <v>428006</v>
      </c>
      <c r="U15" s="194">
        <v>427476</v>
      </c>
      <c r="V15" s="194">
        <v>431934</v>
      </c>
      <c r="W15" s="337">
        <f t="shared" si="2"/>
        <v>-0.5</v>
      </c>
      <c r="X15" s="338">
        <f t="shared" si="2"/>
        <v>1.7</v>
      </c>
      <c r="Y15" s="338">
        <f t="shared" si="2"/>
        <v>0</v>
      </c>
      <c r="Z15" s="338">
        <f t="shared" si="2"/>
        <v>-1.8</v>
      </c>
      <c r="AA15" s="338">
        <f t="shared" si="2"/>
        <v>-0.1</v>
      </c>
      <c r="AB15" s="339">
        <f t="shared" si="2"/>
        <v>1</v>
      </c>
    </row>
    <row r="17" spans="1:28">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8">
      <c r="A18" s="66" t="s">
        <v>63</v>
      </c>
      <c r="B18" s="21" t="s">
        <v>64</v>
      </c>
      <c r="C18" s="22"/>
      <c r="D18" s="22"/>
      <c r="E18" s="22"/>
      <c r="F18" s="22"/>
      <c r="G18" s="22"/>
      <c r="H18" s="22"/>
      <c r="I18" s="22"/>
      <c r="J18" s="22"/>
      <c r="K18" s="22"/>
      <c r="L18" s="22"/>
      <c r="M18" s="22"/>
      <c r="N18" s="22"/>
      <c r="O18" s="22"/>
      <c r="P18" s="22"/>
      <c r="Q18" s="22"/>
      <c r="R18" s="22"/>
      <c r="T18" s="22"/>
      <c r="U18" s="22" t="s">
        <v>39</v>
      </c>
      <c r="V18" s="22"/>
      <c r="W18" s="22"/>
      <c r="X18" s="22"/>
      <c r="Y18" s="22"/>
      <c r="AA18" s="23" t="s">
        <v>40</v>
      </c>
    </row>
    <row r="19" spans="1:28">
      <c r="A19" s="340"/>
      <c r="B19" s="341" t="s">
        <v>41</v>
      </c>
      <c r="C19" s="54">
        <v>2000</v>
      </c>
      <c r="D19" s="54">
        <v>2001</v>
      </c>
      <c r="E19" s="54">
        <v>2002</v>
      </c>
      <c r="F19" s="54">
        <v>2003</v>
      </c>
      <c r="G19" s="54">
        <v>2004</v>
      </c>
      <c r="H19" s="54">
        <v>2005</v>
      </c>
      <c r="I19" s="54">
        <v>2006</v>
      </c>
      <c r="J19" s="54">
        <v>2007</v>
      </c>
      <c r="K19" s="54">
        <v>2008</v>
      </c>
      <c r="L19" s="54">
        <v>2009</v>
      </c>
      <c r="M19" s="54">
        <v>2010</v>
      </c>
      <c r="N19" s="54">
        <v>2011</v>
      </c>
      <c r="O19" s="54">
        <v>2012</v>
      </c>
      <c r="P19" s="54">
        <v>2013</v>
      </c>
      <c r="Q19" s="54">
        <v>2014</v>
      </c>
      <c r="R19" s="54">
        <v>2015</v>
      </c>
      <c r="S19" s="54">
        <v>2016</v>
      </c>
      <c r="T19" s="54">
        <v>2017</v>
      </c>
      <c r="U19" s="54">
        <v>2018</v>
      </c>
      <c r="V19" s="160">
        <v>2019</v>
      </c>
      <c r="W19" s="55"/>
      <c r="X19" s="56"/>
      <c r="Y19" s="56"/>
      <c r="Z19" s="56"/>
      <c r="AA19" s="56"/>
      <c r="AB19" s="161"/>
    </row>
    <row r="20" spans="1:28">
      <c r="A20" s="342"/>
      <c r="B20" s="343"/>
      <c r="C20" s="58" t="s">
        <v>42</v>
      </c>
      <c r="D20" s="58" t="s">
        <v>43</v>
      </c>
      <c r="E20" s="58" t="s">
        <v>44</v>
      </c>
      <c r="F20" s="58" t="s">
        <v>45</v>
      </c>
      <c r="G20" s="58" t="s">
        <v>46</v>
      </c>
      <c r="H20" s="58" t="s">
        <v>47</v>
      </c>
      <c r="I20" s="58" t="s">
        <v>48</v>
      </c>
      <c r="J20" s="58" t="s">
        <v>49</v>
      </c>
      <c r="K20" s="38" t="s">
        <v>50</v>
      </c>
      <c r="L20" s="38" t="s">
        <v>51</v>
      </c>
      <c r="M20" s="38" t="s">
        <v>52</v>
      </c>
      <c r="N20" s="38" t="s">
        <v>53</v>
      </c>
      <c r="O20" s="38" t="s">
        <v>54</v>
      </c>
      <c r="P20" s="38" t="s">
        <v>55</v>
      </c>
      <c r="Q20" s="38" t="s">
        <v>56</v>
      </c>
      <c r="R20" s="38" t="s">
        <v>57</v>
      </c>
      <c r="S20" s="38" t="s">
        <v>58</v>
      </c>
      <c r="T20" s="38" t="s">
        <v>59</v>
      </c>
      <c r="U20" s="38" t="s">
        <v>60</v>
      </c>
      <c r="V20" s="162" t="s">
        <v>162</v>
      </c>
      <c r="W20" s="59" t="s">
        <v>182</v>
      </c>
      <c r="X20" s="38" t="s">
        <v>320</v>
      </c>
      <c r="Y20" s="38" t="s">
        <v>321</v>
      </c>
      <c r="Z20" s="38" t="s">
        <v>322</v>
      </c>
      <c r="AA20" s="38" t="s">
        <v>323</v>
      </c>
      <c r="AB20" s="163" t="s">
        <v>324</v>
      </c>
    </row>
    <row r="21" spans="1:28">
      <c r="A21" s="344"/>
      <c r="B21" s="345" t="s">
        <v>17</v>
      </c>
      <c r="C21" s="38"/>
      <c r="D21" s="38"/>
      <c r="E21" s="38"/>
      <c r="F21" s="38"/>
      <c r="G21" s="38"/>
      <c r="H21" s="38"/>
      <c r="I21" s="38"/>
      <c r="J21" s="38"/>
      <c r="K21" s="38"/>
      <c r="L21" s="67" t="s">
        <v>325</v>
      </c>
      <c r="M21" s="67" t="s">
        <v>326</v>
      </c>
      <c r="N21" s="67" t="s">
        <v>325</v>
      </c>
      <c r="O21" s="67" t="s">
        <v>326</v>
      </c>
      <c r="P21" s="62" t="s">
        <v>326</v>
      </c>
      <c r="Q21" s="62" t="s">
        <v>325</v>
      </c>
      <c r="R21" s="62" t="s">
        <v>326</v>
      </c>
      <c r="S21" s="62" t="s">
        <v>326</v>
      </c>
      <c r="T21" s="157" t="s">
        <v>61</v>
      </c>
      <c r="U21" s="62" t="s">
        <v>62</v>
      </c>
      <c r="V21" s="164" t="s">
        <v>62</v>
      </c>
      <c r="W21" s="59"/>
      <c r="X21" s="38"/>
      <c r="Y21" s="38"/>
      <c r="Z21" s="38"/>
      <c r="AA21" s="38"/>
      <c r="AB21" s="165"/>
    </row>
    <row r="22" spans="1:28">
      <c r="A22" s="33"/>
      <c r="B22" s="45" t="s">
        <v>24</v>
      </c>
      <c r="C22" s="63">
        <v>20336615</v>
      </c>
      <c r="D22" s="64">
        <v>20263967</v>
      </c>
      <c r="E22" s="64">
        <v>19975742</v>
      </c>
      <c r="F22" s="64">
        <v>19793033</v>
      </c>
      <c r="G22" s="64">
        <v>20010092</v>
      </c>
      <c r="H22" s="64">
        <v>20020257</v>
      </c>
      <c r="I22" s="64">
        <v>20585962.278674982</v>
      </c>
      <c r="J22" s="64">
        <v>20380894.034614086</v>
      </c>
      <c r="K22" s="64">
        <v>19701942.465813342</v>
      </c>
      <c r="L22" s="64">
        <v>18565577.334442247</v>
      </c>
      <c r="M22" s="64">
        <v>19551886.27648519</v>
      </c>
      <c r="N22" s="64">
        <v>19323190.868663236</v>
      </c>
      <c r="O22" s="64">
        <v>19073177.52394066</v>
      </c>
      <c r="P22" s="192">
        <v>19562597.162714183</v>
      </c>
      <c r="Q22" s="192">
        <v>20332766.42951915</v>
      </c>
      <c r="R22" s="192">
        <v>20894743.449740887</v>
      </c>
      <c r="S22" s="192">
        <v>20852234.546169031</v>
      </c>
      <c r="T22" s="192">
        <v>21054801</v>
      </c>
      <c r="U22" s="192">
        <v>21116004.634426646</v>
      </c>
      <c r="V22" s="192">
        <v>21504369</v>
      </c>
      <c r="W22" s="331">
        <f t="shared" ref="W22:AB23" si="3">ROUND((Q22-P22)/P22*100,1)</f>
        <v>3.9</v>
      </c>
      <c r="X22" s="332">
        <f t="shared" si="3"/>
        <v>2.8</v>
      </c>
      <c r="Y22" s="332">
        <f t="shared" si="3"/>
        <v>-0.2</v>
      </c>
      <c r="Z22" s="332">
        <f t="shared" si="3"/>
        <v>1</v>
      </c>
      <c r="AA22" s="332">
        <f t="shared" si="3"/>
        <v>0.3</v>
      </c>
      <c r="AB22" s="333">
        <f t="shared" si="3"/>
        <v>1.8</v>
      </c>
    </row>
    <row r="23" spans="1:28">
      <c r="A23" s="37">
        <v>1</v>
      </c>
      <c r="B23" s="51" t="s">
        <v>25</v>
      </c>
      <c r="C23" s="59">
        <v>6701485</v>
      </c>
      <c r="D23" s="38">
        <v>6327284</v>
      </c>
      <c r="E23" s="38">
        <v>6169336</v>
      </c>
      <c r="F23" s="38">
        <v>6120240</v>
      </c>
      <c r="G23" s="38">
        <v>6182411</v>
      </c>
      <c r="H23" s="38">
        <v>6176504</v>
      </c>
      <c r="I23" s="38">
        <v>6326047.2786749825</v>
      </c>
      <c r="J23" s="38">
        <v>6296286.0346140862</v>
      </c>
      <c r="K23" s="38">
        <v>6096751.4658133425</v>
      </c>
      <c r="L23" s="38">
        <v>5994522.3344422467</v>
      </c>
      <c r="M23" s="38">
        <v>6306169.2764851898</v>
      </c>
      <c r="N23" s="38">
        <v>6260899.8686632365</v>
      </c>
      <c r="O23" s="38">
        <v>6134327.5239406601</v>
      </c>
      <c r="P23" s="193">
        <v>6216780.1627141833</v>
      </c>
      <c r="Q23" s="193">
        <v>6534879.4295191504</v>
      </c>
      <c r="R23" s="193">
        <v>6727334.4497408867</v>
      </c>
      <c r="S23" s="193">
        <v>6700874.5461690314</v>
      </c>
      <c r="T23" s="193">
        <v>6808784</v>
      </c>
      <c r="U23" s="193">
        <v>7010486.634426645</v>
      </c>
      <c r="V23" s="193">
        <v>7285541</v>
      </c>
      <c r="W23" s="334">
        <f t="shared" si="3"/>
        <v>5.0999999999999996</v>
      </c>
      <c r="X23" s="335">
        <f t="shared" si="3"/>
        <v>2.9</v>
      </c>
      <c r="Y23" s="335">
        <f t="shared" si="3"/>
        <v>-0.4</v>
      </c>
      <c r="Z23" s="335">
        <f t="shared" si="3"/>
        <v>1.6</v>
      </c>
      <c r="AA23" s="335">
        <f t="shared" si="3"/>
        <v>3</v>
      </c>
      <c r="AB23" s="336">
        <f t="shared" si="3"/>
        <v>3.9</v>
      </c>
    </row>
    <row r="24" spans="1:28">
      <c r="A24" s="37">
        <v>2</v>
      </c>
      <c r="B24" s="51" t="s">
        <v>26</v>
      </c>
      <c r="C24" s="59">
        <v>2919217</v>
      </c>
      <c r="D24" s="38">
        <v>3111596</v>
      </c>
      <c r="E24" s="38">
        <v>2980982</v>
      </c>
      <c r="F24" s="38">
        <v>2953212</v>
      </c>
      <c r="G24" s="38">
        <v>2992127</v>
      </c>
      <c r="H24" s="38">
        <v>3040109</v>
      </c>
      <c r="I24" s="38">
        <v>3161389</v>
      </c>
      <c r="J24" s="38">
        <v>3167079</v>
      </c>
      <c r="K24" s="38">
        <v>3004674</v>
      </c>
      <c r="L24" s="38">
        <v>2861149</v>
      </c>
      <c r="M24" s="38">
        <v>3113076</v>
      </c>
      <c r="N24" s="38">
        <v>3105290</v>
      </c>
      <c r="O24" s="38">
        <v>3011236</v>
      </c>
      <c r="P24" s="193">
        <v>3113175</v>
      </c>
      <c r="Q24" s="193">
        <v>3206067</v>
      </c>
      <c r="R24" s="193">
        <v>3352019</v>
      </c>
      <c r="S24" s="193">
        <v>3339354</v>
      </c>
      <c r="T24" s="193">
        <v>3429154</v>
      </c>
      <c r="U24" s="193">
        <v>3513235</v>
      </c>
      <c r="V24" s="193">
        <v>3569403</v>
      </c>
      <c r="W24" s="334">
        <f t="shared" ref="W24:AB24" si="4">(Q24-P24)/P24*100</f>
        <v>2.9838348310005061</v>
      </c>
      <c r="X24" s="335">
        <f t="shared" si="4"/>
        <v>4.5523689929125002</v>
      </c>
      <c r="Y24" s="335">
        <f t="shared" si="4"/>
        <v>-0.37783198722918931</v>
      </c>
      <c r="Z24" s="335">
        <f t="shared" si="4"/>
        <v>2.6891428701479385</v>
      </c>
      <c r="AA24" s="335">
        <f t="shared" si="4"/>
        <v>2.4519458735303226</v>
      </c>
      <c r="AB24" s="336">
        <f t="shared" si="4"/>
        <v>1.5987544243410989</v>
      </c>
    </row>
    <row r="25" spans="1:28">
      <c r="A25" s="37">
        <v>3</v>
      </c>
      <c r="B25" s="51" t="s">
        <v>27</v>
      </c>
      <c r="C25" s="59">
        <v>1794899</v>
      </c>
      <c r="D25" s="38">
        <v>1801878</v>
      </c>
      <c r="E25" s="38">
        <v>1765817</v>
      </c>
      <c r="F25" s="38">
        <v>1776341</v>
      </c>
      <c r="G25" s="38">
        <v>1818651</v>
      </c>
      <c r="H25" s="38">
        <v>1856963</v>
      </c>
      <c r="I25" s="38">
        <v>1924286</v>
      </c>
      <c r="J25" s="38">
        <v>1901045</v>
      </c>
      <c r="K25" s="38">
        <v>1792152</v>
      </c>
      <c r="L25" s="38">
        <v>1714606</v>
      </c>
      <c r="M25" s="38">
        <v>1785226</v>
      </c>
      <c r="N25" s="38">
        <v>1815226</v>
      </c>
      <c r="O25" s="38">
        <v>1835596</v>
      </c>
      <c r="P25" s="193">
        <v>1857323</v>
      </c>
      <c r="Q25" s="193">
        <v>1891329</v>
      </c>
      <c r="R25" s="193">
        <v>1933056</v>
      </c>
      <c r="S25" s="193">
        <v>2011510</v>
      </c>
      <c r="T25" s="193">
        <v>1977403</v>
      </c>
      <c r="U25" s="193">
        <v>2038124</v>
      </c>
      <c r="V25" s="193">
        <v>2079506</v>
      </c>
      <c r="W25" s="334">
        <f t="shared" ref="W25:AB32" si="5">ROUND((Q25-P25)/P25*100,1)</f>
        <v>1.8</v>
      </c>
      <c r="X25" s="335">
        <f t="shared" si="5"/>
        <v>2.2000000000000002</v>
      </c>
      <c r="Y25" s="335">
        <f t="shared" si="5"/>
        <v>4.0999999999999996</v>
      </c>
      <c r="Z25" s="335">
        <f t="shared" si="5"/>
        <v>-1.7</v>
      </c>
      <c r="AA25" s="335">
        <f t="shared" si="5"/>
        <v>3.1</v>
      </c>
      <c r="AB25" s="336">
        <f t="shared" si="5"/>
        <v>2</v>
      </c>
    </row>
    <row r="26" spans="1:28">
      <c r="A26" s="37">
        <v>4</v>
      </c>
      <c r="B26" s="51" t="s">
        <v>28</v>
      </c>
      <c r="C26" s="59">
        <v>2587981</v>
      </c>
      <c r="D26" s="38">
        <v>2567471</v>
      </c>
      <c r="E26" s="38">
        <v>2619620</v>
      </c>
      <c r="F26" s="38">
        <v>2635965</v>
      </c>
      <c r="G26" s="38">
        <v>2669088</v>
      </c>
      <c r="H26" s="38">
        <v>2700313</v>
      </c>
      <c r="I26" s="38">
        <v>2850046</v>
      </c>
      <c r="J26" s="38">
        <v>2848863</v>
      </c>
      <c r="K26" s="38">
        <v>2812072</v>
      </c>
      <c r="L26" s="38">
        <v>2442460</v>
      </c>
      <c r="M26" s="38">
        <v>2552129</v>
      </c>
      <c r="N26" s="38">
        <v>2459495</v>
      </c>
      <c r="O26" s="38">
        <v>2591120</v>
      </c>
      <c r="P26" s="193">
        <v>2631163</v>
      </c>
      <c r="Q26" s="193">
        <v>2729619</v>
      </c>
      <c r="R26" s="193">
        <v>2806048</v>
      </c>
      <c r="S26" s="193">
        <v>2708831</v>
      </c>
      <c r="T26" s="193">
        <v>2743872</v>
      </c>
      <c r="U26" s="193">
        <v>2643691</v>
      </c>
      <c r="V26" s="193">
        <v>2637424</v>
      </c>
      <c r="W26" s="334">
        <f t="shared" si="5"/>
        <v>3.7</v>
      </c>
      <c r="X26" s="335">
        <f t="shared" si="5"/>
        <v>2.8</v>
      </c>
      <c r="Y26" s="335">
        <f t="shared" si="5"/>
        <v>-3.5</v>
      </c>
      <c r="Z26" s="335">
        <f t="shared" si="5"/>
        <v>1.3</v>
      </c>
      <c r="AA26" s="335">
        <f t="shared" si="5"/>
        <v>-3.7</v>
      </c>
      <c r="AB26" s="336">
        <f t="shared" si="5"/>
        <v>-0.2</v>
      </c>
    </row>
    <row r="27" spans="1:28">
      <c r="A27" s="37">
        <v>5</v>
      </c>
      <c r="B27" s="51" t="s">
        <v>29</v>
      </c>
      <c r="C27" s="59">
        <v>1150549</v>
      </c>
      <c r="D27" s="38">
        <v>1204814</v>
      </c>
      <c r="E27" s="38">
        <v>1171927</v>
      </c>
      <c r="F27" s="38">
        <v>1166885</v>
      </c>
      <c r="G27" s="38">
        <v>1179873</v>
      </c>
      <c r="H27" s="38">
        <v>1178537</v>
      </c>
      <c r="I27" s="38">
        <v>1207449</v>
      </c>
      <c r="J27" s="38">
        <v>1172220</v>
      </c>
      <c r="K27" s="38">
        <v>1131089</v>
      </c>
      <c r="L27" s="38">
        <v>1084178</v>
      </c>
      <c r="M27" s="38">
        <v>1106018</v>
      </c>
      <c r="N27" s="38">
        <v>1059650</v>
      </c>
      <c r="O27" s="38">
        <v>1036989</v>
      </c>
      <c r="P27" s="193">
        <v>1062896</v>
      </c>
      <c r="Q27" s="193">
        <v>1083206</v>
      </c>
      <c r="R27" s="193">
        <v>1091331</v>
      </c>
      <c r="S27" s="193">
        <v>1127196</v>
      </c>
      <c r="T27" s="193">
        <v>1122571</v>
      </c>
      <c r="U27" s="193">
        <v>1068323</v>
      </c>
      <c r="V27" s="193">
        <v>1066013</v>
      </c>
      <c r="W27" s="334">
        <f t="shared" si="5"/>
        <v>1.9</v>
      </c>
      <c r="X27" s="335">
        <f t="shared" si="5"/>
        <v>0.8</v>
      </c>
      <c r="Y27" s="335">
        <f t="shared" si="5"/>
        <v>3.3</v>
      </c>
      <c r="Z27" s="335">
        <f t="shared" si="5"/>
        <v>-0.4</v>
      </c>
      <c r="AA27" s="335">
        <f t="shared" si="5"/>
        <v>-4.8</v>
      </c>
      <c r="AB27" s="336">
        <f t="shared" si="5"/>
        <v>-0.2</v>
      </c>
    </row>
    <row r="28" spans="1:28">
      <c r="A28" s="37">
        <v>6</v>
      </c>
      <c r="B28" s="51" t="s">
        <v>30</v>
      </c>
      <c r="C28" s="59">
        <v>2490309</v>
      </c>
      <c r="D28" s="38">
        <v>2480639</v>
      </c>
      <c r="E28" s="38">
        <v>2491187</v>
      </c>
      <c r="F28" s="38">
        <v>2488992</v>
      </c>
      <c r="G28" s="38">
        <v>2542791</v>
      </c>
      <c r="H28" s="38">
        <v>2534845</v>
      </c>
      <c r="I28" s="38">
        <v>2575895</v>
      </c>
      <c r="J28" s="38">
        <v>2509650</v>
      </c>
      <c r="K28" s="38">
        <v>2543803</v>
      </c>
      <c r="L28" s="38">
        <v>2239584</v>
      </c>
      <c r="M28" s="38">
        <v>2412468</v>
      </c>
      <c r="N28" s="38">
        <v>2375048</v>
      </c>
      <c r="O28" s="38">
        <v>2296017</v>
      </c>
      <c r="P28" s="193">
        <v>2412527</v>
      </c>
      <c r="Q28" s="193">
        <v>2531569</v>
      </c>
      <c r="R28" s="193">
        <v>2565320</v>
      </c>
      <c r="S28" s="193">
        <v>2585599</v>
      </c>
      <c r="T28" s="193">
        <v>2570766</v>
      </c>
      <c r="U28" s="193">
        <v>2469559</v>
      </c>
      <c r="V28" s="193">
        <v>2450003</v>
      </c>
      <c r="W28" s="334">
        <f t="shared" si="5"/>
        <v>4.9000000000000004</v>
      </c>
      <c r="X28" s="335">
        <f t="shared" si="5"/>
        <v>1.3</v>
      </c>
      <c r="Y28" s="335">
        <f t="shared" si="5"/>
        <v>0.8</v>
      </c>
      <c r="Z28" s="335">
        <f t="shared" si="5"/>
        <v>-0.6</v>
      </c>
      <c r="AA28" s="335">
        <f t="shared" si="5"/>
        <v>-3.9</v>
      </c>
      <c r="AB28" s="336">
        <f t="shared" si="5"/>
        <v>-0.8</v>
      </c>
    </row>
    <row r="29" spans="1:28">
      <c r="A29" s="37">
        <v>7</v>
      </c>
      <c r="B29" s="51" t="s">
        <v>31</v>
      </c>
      <c r="C29" s="59">
        <v>1064573</v>
      </c>
      <c r="D29" s="38">
        <v>1098093</v>
      </c>
      <c r="E29" s="38">
        <v>1086626</v>
      </c>
      <c r="F29" s="38">
        <v>1046141</v>
      </c>
      <c r="G29" s="38">
        <v>1032327</v>
      </c>
      <c r="H29" s="38">
        <v>993880</v>
      </c>
      <c r="I29" s="38">
        <v>998479</v>
      </c>
      <c r="J29" s="38">
        <v>974425</v>
      </c>
      <c r="K29" s="38">
        <v>919915</v>
      </c>
      <c r="L29" s="38">
        <v>883760</v>
      </c>
      <c r="M29" s="38">
        <v>917467</v>
      </c>
      <c r="N29" s="38">
        <v>917831</v>
      </c>
      <c r="O29" s="38">
        <v>913692</v>
      </c>
      <c r="P29" s="193">
        <v>903572</v>
      </c>
      <c r="Q29" s="193">
        <v>954874</v>
      </c>
      <c r="R29" s="193">
        <v>971605</v>
      </c>
      <c r="S29" s="193">
        <v>954635</v>
      </c>
      <c r="T29" s="193">
        <v>977689</v>
      </c>
      <c r="U29" s="193">
        <v>951373</v>
      </c>
      <c r="V29" s="193">
        <v>957756</v>
      </c>
      <c r="W29" s="334">
        <f t="shared" si="5"/>
        <v>5.7</v>
      </c>
      <c r="X29" s="335">
        <f t="shared" si="5"/>
        <v>1.8</v>
      </c>
      <c r="Y29" s="335">
        <f t="shared" si="5"/>
        <v>-1.7</v>
      </c>
      <c r="Z29" s="335">
        <f t="shared" si="5"/>
        <v>2.4</v>
      </c>
      <c r="AA29" s="335">
        <f t="shared" si="5"/>
        <v>-2.7</v>
      </c>
      <c r="AB29" s="336">
        <f t="shared" si="5"/>
        <v>0.7</v>
      </c>
    </row>
    <row r="30" spans="1:28">
      <c r="A30" s="37">
        <v>8</v>
      </c>
      <c r="B30" s="51" t="s">
        <v>32</v>
      </c>
      <c r="C30" s="59">
        <v>696485</v>
      </c>
      <c r="D30" s="38">
        <v>691206</v>
      </c>
      <c r="E30" s="38">
        <v>710255</v>
      </c>
      <c r="F30" s="38">
        <v>673771</v>
      </c>
      <c r="G30" s="38">
        <v>674278</v>
      </c>
      <c r="H30" s="38">
        <v>650190</v>
      </c>
      <c r="I30" s="38">
        <v>641525</v>
      </c>
      <c r="J30" s="38">
        <v>631324</v>
      </c>
      <c r="K30" s="38">
        <v>586698</v>
      </c>
      <c r="L30" s="38">
        <v>562737</v>
      </c>
      <c r="M30" s="38">
        <v>560625</v>
      </c>
      <c r="N30" s="38">
        <v>558374</v>
      </c>
      <c r="O30" s="38">
        <v>558263</v>
      </c>
      <c r="P30" s="193">
        <v>574073</v>
      </c>
      <c r="Q30" s="193">
        <v>603152</v>
      </c>
      <c r="R30" s="193">
        <v>616987</v>
      </c>
      <c r="S30" s="193">
        <v>595680</v>
      </c>
      <c r="T30" s="193">
        <v>610582</v>
      </c>
      <c r="U30" s="193">
        <v>607154</v>
      </c>
      <c r="V30" s="193">
        <v>623998</v>
      </c>
      <c r="W30" s="334">
        <f t="shared" si="5"/>
        <v>5.0999999999999996</v>
      </c>
      <c r="X30" s="335">
        <f t="shared" si="5"/>
        <v>2.2999999999999998</v>
      </c>
      <c r="Y30" s="335">
        <f t="shared" si="5"/>
        <v>-3.5</v>
      </c>
      <c r="Z30" s="335">
        <f t="shared" si="5"/>
        <v>2.5</v>
      </c>
      <c r="AA30" s="335">
        <f t="shared" si="5"/>
        <v>-0.6</v>
      </c>
      <c r="AB30" s="336">
        <f t="shared" si="5"/>
        <v>2.8</v>
      </c>
    </row>
    <row r="31" spans="1:28">
      <c r="A31" s="37">
        <v>9</v>
      </c>
      <c r="B31" s="51" t="s">
        <v>33</v>
      </c>
      <c r="C31" s="59">
        <v>379849</v>
      </c>
      <c r="D31" s="38">
        <v>413626</v>
      </c>
      <c r="E31" s="38">
        <v>417842</v>
      </c>
      <c r="F31" s="38">
        <v>406845</v>
      </c>
      <c r="G31" s="38">
        <v>399780</v>
      </c>
      <c r="H31" s="38">
        <v>394331</v>
      </c>
      <c r="I31" s="38">
        <v>402354</v>
      </c>
      <c r="J31" s="38">
        <v>396557</v>
      </c>
      <c r="K31" s="38">
        <v>359167</v>
      </c>
      <c r="L31" s="38">
        <v>340559</v>
      </c>
      <c r="M31" s="38">
        <v>348547</v>
      </c>
      <c r="N31" s="38">
        <v>340443</v>
      </c>
      <c r="O31" s="38">
        <v>272327</v>
      </c>
      <c r="P31" s="193">
        <v>360685</v>
      </c>
      <c r="Q31" s="193">
        <v>361244</v>
      </c>
      <c r="R31" s="193">
        <v>379883</v>
      </c>
      <c r="S31" s="193">
        <v>377250</v>
      </c>
      <c r="T31" s="193">
        <v>371831</v>
      </c>
      <c r="U31" s="193">
        <v>375468</v>
      </c>
      <c r="V31" s="193">
        <v>387241</v>
      </c>
      <c r="W31" s="334">
        <f t="shared" si="5"/>
        <v>0.2</v>
      </c>
      <c r="X31" s="335">
        <f t="shared" si="5"/>
        <v>5.2</v>
      </c>
      <c r="Y31" s="335">
        <f t="shared" si="5"/>
        <v>-0.7</v>
      </c>
      <c r="Z31" s="335">
        <f t="shared" si="5"/>
        <v>-1.4</v>
      </c>
      <c r="AA31" s="335">
        <f t="shared" si="5"/>
        <v>1</v>
      </c>
      <c r="AB31" s="336">
        <f t="shared" si="5"/>
        <v>3.1</v>
      </c>
    </row>
    <row r="32" spans="1:28">
      <c r="A32" s="41">
        <v>10</v>
      </c>
      <c r="B32" s="52" t="s">
        <v>34</v>
      </c>
      <c r="C32" s="65">
        <v>551268</v>
      </c>
      <c r="D32" s="42">
        <v>567360</v>
      </c>
      <c r="E32" s="42">
        <v>562150</v>
      </c>
      <c r="F32" s="42">
        <v>524641</v>
      </c>
      <c r="G32" s="42">
        <v>518766</v>
      </c>
      <c r="H32" s="42">
        <v>494585</v>
      </c>
      <c r="I32" s="42">
        <v>498492</v>
      </c>
      <c r="J32" s="42">
        <v>483445</v>
      </c>
      <c r="K32" s="42">
        <v>455621</v>
      </c>
      <c r="L32" s="42">
        <v>442022</v>
      </c>
      <c r="M32" s="42">
        <v>450161</v>
      </c>
      <c r="N32" s="42">
        <v>430934</v>
      </c>
      <c r="O32" s="42">
        <v>423610</v>
      </c>
      <c r="P32" s="194">
        <v>430403</v>
      </c>
      <c r="Q32" s="194">
        <v>436827</v>
      </c>
      <c r="R32" s="194">
        <v>451160</v>
      </c>
      <c r="S32" s="194">
        <v>451305</v>
      </c>
      <c r="T32" s="194">
        <v>442149</v>
      </c>
      <c r="U32" s="194">
        <v>438591</v>
      </c>
      <c r="V32" s="194">
        <v>447484</v>
      </c>
      <c r="W32" s="337">
        <f t="shared" si="5"/>
        <v>1.5</v>
      </c>
      <c r="X32" s="338">
        <f t="shared" si="5"/>
        <v>3.3</v>
      </c>
      <c r="Y32" s="338">
        <f t="shared" si="5"/>
        <v>0</v>
      </c>
      <c r="Z32" s="338">
        <f t="shared" si="5"/>
        <v>-2</v>
      </c>
      <c r="AA32" s="338">
        <f t="shared" si="5"/>
        <v>-0.8</v>
      </c>
      <c r="AB32" s="339">
        <f t="shared" si="5"/>
        <v>2</v>
      </c>
    </row>
    <row r="33" spans="1:26">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6" spans="1:26">
      <c r="A36" s="68" t="s">
        <v>65</v>
      </c>
      <c r="B36" s="68"/>
      <c r="C36" s="68"/>
      <c r="D36" s="68"/>
      <c r="E36" s="68"/>
      <c r="F36" s="68"/>
      <c r="G36" s="68"/>
      <c r="H36" s="68"/>
      <c r="I36" s="68"/>
      <c r="J36" s="68"/>
      <c r="K36" s="68"/>
      <c r="L36" s="68"/>
      <c r="M36" s="68"/>
      <c r="N36" s="68"/>
      <c r="O36" s="69"/>
      <c r="T36" s="23" t="s">
        <v>66</v>
      </c>
    </row>
    <row r="37" spans="1:26">
      <c r="A37" s="70"/>
      <c r="B37" s="71" t="s">
        <v>67</v>
      </c>
      <c r="C37" s="72">
        <v>2001</v>
      </c>
      <c r="D37" s="73">
        <v>2002</v>
      </c>
      <c r="E37" s="73">
        <v>2003</v>
      </c>
      <c r="F37" s="73">
        <v>2004</v>
      </c>
      <c r="G37" s="73">
        <v>2005</v>
      </c>
      <c r="H37" s="72">
        <v>2006</v>
      </c>
      <c r="I37" s="73">
        <v>2007</v>
      </c>
      <c r="J37" s="73">
        <v>2008</v>
      </c>
      <c r="K37" s="74">
        <v>2009</v>
      </c>
      <c r="L37" s="75">
        <v>2010</v>
      </c>
      <c r="M37" s="75">
        <v>2011</v>
      </c>
      <c r="N37" s="74">
        <v>2012</v>
      </c>
      <c r="O37" s="75">
        <v>2013</v>
      </c>
      <c r="P37" s="74">
        <v>2014</v>
      </c>
      <c r="Q37" s="74">
        <v>2015</v>
      </c>
      <c r="R37" s="74">
        <v>2016</v>
      </c>
      <c r="S37" s="74">
        <v>2017</v>
      </c>
      <c r="T37" s="76">
        <v>2018</v>
      </c>
      <c r="U37" s="76">
        <v>2019</v>
      </c>
      <c r="V37" s="77"/>
    </row>
    <row r="38" spans="1:26">
      <c r="A38" s="78"/>
      <c r="B38" s="79" t="s">
        <v>17</v>
      </c>
      <c r="C38" s="80" t="s">
        <v>43</v>
      </c>
      <c r="D38" s="81" t="s">
        <v>44</v>
      </c>
      <c r="E38" s="81" t="s">
        <v>45</v>
      </c>
      <c r="F38" s="81" t="s">
        <v>46</v>
      </c>
      <c r="G38" s="81" t="s">
        <v>47</v>
      </c>
      <c r="H38" s="80" t="s">
        <v>48</v>
      </c>
      <c r="I38" s="81" t="s">
        <v>49</v>
      </c>
      <c r="J38" s="82" t="s">
        <v>50</v>
      </c>
      <c r="K38" s="83" t="s">
        <v>51</v>
      </c>
      <c r="L38" s="84" t="s">
        <v>52</v>
      </c>
      <c r="M38" s="59" t="s">
        <v>53</v>
      </c>
      <c r="N38" s="85" t="s">
        <v>54</v>
      </c>
      <c r="O38" s="84" t="s">
        <v>55</v>
      </c>
      <c r="P38" s="83" t="s">
        <v>56</v>
      </c>
      <c r="Q38" s="83" t="s">
        <v>57</v>
      </c>
      <c r="R38" s="83" t="s">
        <v>58</v>
      </c>
      <c r="S38" s="42" t="s">
        <v>59</v>
      </c>
      <c r="T38" s="52" t="s">
        <v>60</v>
      </c>
      <c r="U38" s="52" t="s">
        <v>162</v>
      </c>
      <c r="V38" s="77"/>
    </row>
    <row r="39" spans="1:26">
      <c r="A39" s="86"/>
      <c r="B39" s="87" t="s">
        <v>24</v>
      </c>
      <c r="C39" s="88">
        <f t="shared" ref="C39:U49" si="6">D5/C5*100-100</f>
        <v>-2.9282904659875726</v>
      </c>
      <c r="D39" s="89">
        <f t="shared" si="6"/>
        <v>-3.233256444424768</v>
      </c>
      <c r="E39" s="89">
        <f t="shared" si="6"/>
        <v>0.73360742822508485</v>
      </c>
      <c r="F39" s="89">
        <f t="shared" si="6"/>
        <v>0.80980422506327443</v>
      </c>
      <c r="G39" s="89">
        <f t="shared" si="6"/>
        <v>2.3687169090875386</v>
      </c>
      <c r="H39" s="88">
        <f t="shared" si="6"/>
        <v>-1.0416184027426851</v>
      </c>
      <c r="I39" s="89">
        <f t="shared" si="6"/>
        <v>-0.2332157188674131</v>
      </c>
      <c r="J39" s="89">
        <f t="shared" si="6"/>
        <v>-2.9672339882170036</v>
      </c>
      <c r="K39" s="89">
        <f t="shared" si="6"/>
        <v>-5.6392565706028961</v>
      </c>
      <c r="L39" s="88">
        <f t="shared" si="6"/>
        <v>7.2067636389216574</v>
      </c>
      <c r="M39" s="88">
        <f t="shared" si="6"/>
        <v>0.16239237024400666</v>
      </c>
      <c r="N39" s="90">
        <f t="shared" si="6"/>
        <v>-1.0757264926968872</v>
      </c>
      <c r="O39" s="91">
        <f t="shared" si="6"/>
        <v>2.8179942337977621</v>
      </c>
      <c r="P39" s="90">
        <f t="shared" si="6"/>
        <v>1.8995207755539099</v>
      </c>
      <c r="Q39" s="90">
        <f t="shared" si="6"/>
        <v>1.2723735595759962</v>
      </c>
      <c r="R39" s="90">
        <f t="shared" si="6"/>
        <v>-0.189649365208993</v>
      </c>
      <c r="S39" s="90">
        <f t="shared" si="6"/>
        <v>1.2175288970047973</v>
      </c>
      <c r="T39" s="92">
        <f t="shared" si="6"/>
        <v>0.46841229009891094</v>
      </c>
      <c r="U39" s="92">
        <f t="shared" si="6"/>
        <v>0.85618708881473538</v>
      </c>
      <c r="V39" s="346"/>
    </row>
    <row r="40" spans="1:26">
      <c r="A40" s="93">
        <v>1</v>
      </c>
      <c r="B40" s="79" t="s">
        <v>25</v>
      </c>
      <c r="C40" s="94">
        <f t="shared" si="6"/>
        <v>-2.1102508131964726</v>
      </c>
      <c r="D40" s="95">
        <f t="shared" si="6"/>
        <v>-9.9936689095886209</v>
      </c>
      <c r="E40" s="95">
        <f t="shared" si="6"/>
        <v>1.3275922473654447</v>
      </c>
      <c r="F40" s="95">
        <f t="shared" si="6"/>
        <v>0.76972720645768788</v>
      </c>
      <c r="G40" s="95">
        <f t="shared" si="6"/>
        <v>2.1106107429786505</v>
      </c>
      <c r="H40" s="96">
        <f t="shared" si="6"/>
        <v>-0.51022957791894896</v>
      </c>
      <c r="I40" s="97">
        <f t="shared" si="6"/>
        <v>0.34779527684489153</v>
      </c>
      <c r="J40" s="97">
        <f t="shared" si="6"/>
        <v>-2.7887031709943386</v>
      </c>
      <c r="K40" s="97">
        <f t="shared" si="6"/>
        <v>-1.4554335085200591</v>
      </c>
      <c r="L40" s="96">
        <f t="shared" si="6"/>
        <v>6.9472710561403659</v>
      </c>
      <c r="M40" s="94">
        <f t="shared" si="6"/>
        <v>0.55347622057857393</v>
      </c>
      <c r="N40" s="98">
        <f t="shared" si="6"/>
        <v>-1.7158606401649337</v>
      </c>
      <c r="O40" s="99">
        <f t="shared" si="6"/>
        <v>1.4686939778021895</v>
      </c>
      <c r="P40" s="98">
        <f t="shared" si="6"/>
        <v>3.0013939605649398</v>
      </c>
      <c r="Q40" s="98">
        <f t="shared" si="6"/>
        <v>1.5199138804268273</v>
      </c>
      <c r="R40" s="98">
        <f t="shared" si="6"/>
        <v>-0.37612703202846376</v>
      </c>
      <c r="S40" s="98">
        <f t="shared" si="6"/>
        <v>1.858813181966454</v>
      </c>
      <c r="T40" s="100">
        <f t="shared" si="6"/>
        <v>2.0107340070416342</v>
      </c>
      <c r="U40" s="100">
        <f t="shared" si="6"/>
        <v>2.9203406551865214</v>
      </c>
      <c r="V40" s="346"/>
    </row>
    <row r="41" spans="1:26">
      <c r="A41" s="93">
        <v>2</v>
      </c>
      <c r="B41" s="79" t="s">
        <v>26</v>
      </c>
      <c r="C41" s="94">
        <f t="shared" si="6"/>
        <v>-1.1720852612176316</v>
      </c>
      <c r="D41" s="95">
        <f t="shared" si="6"/>
        <v>-2.3199982283222056</v>
      </c>
      <c r="E41" s="95">
        <f t="shared" si="6"/>
        <v>0.8078657536478886</v>
      </c>
      <c r="F41" s="95">
        <f t="shared" si="6"/>
        <v>1.3528249009461746</v>
      </c>
      <c r="G41" s="95">
        <f t="shared" si="6"/>
        <v>3.9543411419291203</v>
      </c>
      <c r="H41" s="94">
        <f t="shared" si="6"/>
        <v>0.300277964740431</v>
      </c>
      <c r="I41" s="95">
        <f t="shared" si="6"/>
        <v>0.89092103184829341</v>
      </c>
      <c r="J41" s="95">
        <f t="shared" si="6"/>
        <v>-4.6698485868734423</v>
      </c>
      <c r="K41" s="95">
        <f t="shared" si="6"/>
        <v>-4.6581427518892156</v>
      </c>
      <c r="L41" s="94">
        <f t="shared" si="6"/>
        <v>10.687828999377729</v>
      </c>
      <c r="M41" s="347">
        <f t="shared" si="6"/>
        <v>1.0016603698418152</v>
      </c>
      <c r="N41" s="348">
        <f t="shared" si="6"/>
        <v>-2.7299567356254215</v>
      </c>
      <c r="O41" s="347">
        <f t="shared" si="6"/>
        <v>3.5087023100337973</v>
      </c>
      <c r="P41" s="348">
        <f t="shared" si="6"/>
        <v>1.0490144689318015</v>
      </c>
      <c r="Q41" s="348">
        <f t="shared" si="6"/>
        <v>3.128784048063423</v>
      </c>
      <c r="R41" s="348">
        <f t="shared" si="6"/>
        <v>-0.36059464728408841</v>
      </c>
      <c r="S41" s="348">
        <f t="shared" si="6"/>
        <v>2.9931805622910019</v>
      </c>
      <c r="T41" s="349">
        <f t="shared" si="6"/>
        <v>3.1554200182378906</v>
      </c>
      <c r="U41" s="349">
        <f t="shared" si="6"/>
        <v>0.61804108748128783</v>
      </c>
      <c r="V41" s="346"/>
    </row>
    <row r="42" spans="1:26">
      <c r="A42" s="93">
        <v>3</v>
      </c>
      <c r="B42" s="79" t="s">
        <v>27</v>
      </c>
      <c r="C42" s="94">
        <f t="shared" si="6"/>
        <v>-2.5012263912727661</v>
      </c>
      <c r="D42" s="95">
        <f t="shared" si="6"/>
        <v>-2.2861550028608377</v>
      </c>
      <c r="E42" s="95">
        <f t="shared" si="6"/>
        <v>2.11785667790096</v>
      </c>
      <c r="F42" s="95">
        <f t="shared" si="6"/>
        <v>1.9938965965922364</v>
      </c>
      <c r="G42" s="95">
        <f t="shared" si="6"/>
        <v>4.1895895048667029</v>
      </c>
      <c r="H42" s="94">
        <f t="shared" si="6"/>
        <v>-1.5258687009430787</v>
      </c>
      <c r="I42" s="95">
        <f t="shared" si="6"/>
        <v>-0.50654293732623046</v>
      </c>
      <c r="J42" s="95">
        <f t="shared" si="6"/>
        <v>-5.2729693741677863</v>
      </c>
      <c r="K42" s="95">
        <f t="shared" si="6"/>
        <v>-4.2078202122140453</v>
      </c>
      <c r="L42" s="94">
        <f t="shared" si="6"/>
        <v>5.920351165529226</v>
      </c>
      <c r="M42" s="94">
        <f t="shared" si="6"/>
        <v>2.9565394246199759</v>
      </c>
      <c r="N42" s="98">
        <f t="shared" si="6"/>
        <v>1.4337937853953804</v>
      </c>
      <c r="O42" s="99">
        <f t="shared" si="6"/>
        <v>1.3044446304419921</v>
      </c>
      <c r="P42" s="98">
        <f t="shared" si="6"/>
        <v>-8.2189147360494985E-2</v>
      </c>
      <c r="Q42" s="98">
        <f t="shared" si="6"/>
        <v>0.8145148040538146</v>
      </c>
      <c r="R42" s="98">
        <f t="shared" si="6"/>
        <v>4.0766065804462812</v>
      </c>
      <c r="S42" s="98">
        <f t="shared" si="6"/>
        <v>-1.4046426866122061</v>
      </c>
      <c r="T42" s="100">
        <f t="shared" si="6"/>
        <v>3.7784937327240584</v>
      </c>
      <c r="U42" s="100">
        <f t="shared" si="6"/>
        <v>1.04557067166715</v>
      </c>
      <c r="V42" s="346"/>
    </row>
    <row r="43" spans="1:26">
      <c r="A43" s="93">
        <v>4</v>
      </c>
      <c r="B43" s="79" t="s">
        <v>28</v>
      </c>
      <c r="C43" s="94">
        <f t="shared" si="6"/>
        <v>-6.4827782675479995</v>
      </c>
      <c r="D43" s="95">
        <f t="shared" si="6"/>
        <v>2.9952321634254133</v>
      </c>
      <c r="E43" s="95">
        <f t="shared" si="6"/>
        <v>1.8673804554360345</v>
      </c>
      <c r="F43" s="95">
        <f t="shared" si="6"/>
        <v>0.86699951935808883</v>
      </c>
      <c r="G43" s="95">
        <f t="shared" si="6"/>
        <v>3.2729079047072247</v>
      </c>
      <c r="H43" s="94">
        <f t="shared" si="6"/>
        <v>2.3106612613379411</v>
      </c>
      <c r="I43" s="95">
        <f t="shared" si="6"/>
        <v>0.76668003064510515</v>
      </c>
      <c r="J43" s="95">
        <f t="shared" si="6"/>
        <v>-1.1015745965959383</v>
      </c>
      <c r="K43" s="95">
        <f t="shared" si="6"/>
        <v>-13.119765520436246</v>
      </c>
      <c r="L43" s="94">
        <f t="shared" si="6"/>
        <v>6.5061986879769762</v>
      </c>
      <c r="M43" s="94">
        <f t="shared" si="6"/>
        <v>-2.2232513573938064</v>
      </c>
      <c r="N43" s="98">
        <f t="shared" si="6"/>
        <v>5.465164516771793</v>
      </c>
      <c r="O43" s="99">
        <f t="shared" si="6"/>
        <v>1.9742853160714873</v>
      </c>
      <c r="P43" s="98">
        <f t="shared" si="6"/>
        <v>1.6842732696648284</v>
      </c>
      <c r="Q43" s="98">
        <f t="shared" si="6"/>
        <v>1.1990734483358523</v>
      </c>
      <c r="R43" s="98">
        <f t="shared" si="6"/>
        <v>-3.4478254950408171</v>
      </c>
      <c r="S43" s="98">
        <f t="shared" si="6"/>
        <v>1.4948134912659015</v>
      </c>
      <c r="T43" s="100">
        <f t="shared" si="6"/>
        <v>-2.9894947518938579</v>
      </c>
      <c r="U43" s="100">
        <f t="shared" si="6"/>
        <v>-1.200024682762475</v>
      </c>
      <c r="V43" s="346"/>
    </row>
    <row r="44" spans="1:26">
      <c r="A44" s="93">
        <v>5</v>
      </c>
      <c r="B44" s="79" t="s">
        <v>29</v>
      </c>
      <c r="C44" s="94">
        <f t="shared" si="6"/>
        <v>-1.3047909589451621</v>
      </c>
      <c r="D44" s="95">
        <f t="shared" si="6"/>
        <v>-0.9415197854271895</v>
      </c>
      <c r="E44" s="95">
        <f t="shared" si="6"/>
        <v>0.60485978129744922</v>
      </c>
      <c r="F44" s="95">
        <f t="shared" si="6"/>
        <v>0.31791141619808627</v>
      </c>
      <c r="G44" s="95">
        <f t="shared" si="6"/>
        <v>2.1418880138170522</v>
      </c>
      <c r="H44" s="94">
        <f t="shared" si="6"/>
        <v>-1.1255571937711153</v>
      </c>
      <c r="I44" s="95">
        <f t="shared" si="6"/>
        <v>-2.1327496072188268</v>
      </c>
      <c r="J44" s="95">
        <f t="shared" si="6"/>
        <v>-3.3231370285688939</v>
      </c>
      <c r="K44" s="95">
        <f t="shared" si="6"/>
        <v>-4.1209626386504681</v>
      </c>
      <c r="L44" s="94">
        <f t="shared" si="6"/>
        <v>3.9828340980717201</v>
      </c>
      <c r="M44" s="94">
        <f t="shared" si="6"/>
        <v>-2.7941756302118534</v>
      </c>
      <c r="N44" s="98">
        <f t="shared" si="6"/>
        <v>-2.0332133850529317</v>
      </c>
      <c r="O44" s="99">
        <f t="shared" si="6"/>
        <v>2.9312494739886858</v>
      </c>
      <c r="P44" s="98">
        <f t="shared" si="6"/>
        <v>-0.1106178056134155</v>
      </c>
      <c r="Q44" s="98">
        <f t="shared" si="6"/>
        <v>-0.81893254626488954</v>
      </c>
      <c r="R44" s="98">
        <f t="shared" si="6"/>
        <v>3.3042955272671577</v>
      </c>
      <c r="S44" s="98">
        <f t="shared" si="6"/>
        <v>-0.21230974081130682</v>
      </c>
      <c r="T44" s="100">
        <f t="shared" si="6"/>
        <v>-4.1791245307882861</v>
      </c>
      <c r="U44" s="100">
        <f t="shared" si="6"/>
        <v>-1.179255702280912</v>
      </c>
      <c r="V44" s="346"/>
    </row>
    <row r="45" spans="1:26">
      <c r="A45" s="93">
        <v>6</v>
      </c>
      <c r="B45" s="79" t="s">
        <v>30</v>
      </c>
      <c r="C45" s="94">
        <f t="shared" si="6"/>
        <v>-3.0696563894944404</v>
      </c>
      <c r="D45" s="95">
        <f t="shared" si="6"/>
        <v>-1.4178452179801582</v>
      </c>
      <c r="E45" s="95">
        <f t="shared" si="6"/>
        <v>1.3239169557054993</v>
      </c>
      <c r="F45" s="95">
        <f t="shared" si="6"/>
        <v>1.8161109328723484</v>
      </c>
      <c r="G45" s="95">
        <f t="shared" si="6"/>
        <v>2.0132425976163688</v>
      </c>
      <c r="H45" s="94">
        <f t="shared" si="6"/>
        <v>-2.716748937650209</v>
      </c>
      <c r="I45" s="95">
        <f t="shared" si="6"/>
        <v>-1.8803549958739438</v>
      </c>
      <c r="J45" s="95">
        <f t="shared" si="6"/>
        <v>1.8503390721601392</v>
      </c>
      <c r="K45" s="95">
        <f t="shared" si="6"/>
        <v>-11.934974316921583</v>
      </c>
      <c r="L45" s="94">
        <f t="shared" si="6"/>
        <v>9.7978940319776626</v>
      </c>
      <c r="M45" s="94">
        <f t="shared" si="6"/>
        <v>-0.11432896247839608</v>
      </c>
      <c r="N45" s="98">
        <f t="shared" si="6"/>
        <v>-3.2234795278859991</v>
      </c>
      <c r="O45" s="99">
        <f t="shared" si="6"/>
        <v>5.5182529078734177</v>
      </c>
      <c r="P45" s="98">
        <f t="shared" si="6"/>
        <v>2.8530235142667664</v>
      </c>
      <c r="Q45" s="98">
        <f t="shared" si="6"/>
        <v>-0.24488826444550682</v>
      </c>
      <c r="R45" s="98">
        <f t="shared" si="6"/>
        <v>0.80802063999981044</v>
      </c>
      <c r="S45" s="98">
        <f t="shared" si="6"/>
        <v>-0.3761916371522176</v>
      </c>
      <c r="T45" s="100">
        <f t="shared" si="6"/>
        <v>-3.2771931403735266</v>
      </c>
      <c r="U45" s="100">
        <f t="shared" si="6"/>
        <v>-1.7495382176322352</v>
      </c>
      <c r="V45" s="346"/>
    </row>
    <row r="46" spans="1:26">
      <c r="A46" s="93">
        <v>7</v>
      </c>
      <c r="B46" s="79" t="s">
        <v>31</v>
      </c>
      <c r="C46" s="94">
        <f t="shared" si="6"/>
        <v>-6.873427392464933</v>
      </c>
      <c r="D46" s="95">
        <f t="shared" si="6"/>
        <v>0.68590146046163625</v>
      </c>
      <c r="E46" s="95">
        <f t="shared" si="6"/>
        <v>-1.7403759857598402</v>
      </c>
      <c r="F46" s="95">
        <f t="shared" si="6"/>
        <v>-0.84494991631599703</v>
      </c>
      <c r="G46" s="95">
        <f t="shared" si="6"/>
        <v>-0.30691718961183767</v>
      </c>
      <c r="H46" s="94">
        <f t="shared" si="6"/>
        <v>-2.5970350072607005</v>
      </c>
      <c r="I46" s="95">
        <f t="shared" si="6"/>
        <v>-1.7164883110757359</v>
      </c>
      <c r="J46" s="95">
        <f t="shared" si="6"/>
        <v>-5.1382721736289341</v>
      </c>
      <c r="K46" s="95">
        <f t="shared" si="6"/>
        <v>-3.9036950040654119</v>
      </c>
      <c r="L46" s="94">
        <f t="shared" si="6"/>
        <v>5.8170143556863394</v>
      </c>
      <c r="M46" s="94">
        <f t="shared" si="6"/>
        <v>1.499691266164092</v>
      </c>
      <c r="N46" s="98">
        <f t="shared" si="6"/>
        <v>-0.34378022574389888</v>
      </c>
      <c r="O46" s="99">
        <f t="shared" si="6"/>
        <v>-0.68971271851332006</v>
      </c>
      <c r="P46" s="98">
        <f t="shared" si="6"/>
        <v>3.5815206095527969</v>
      </c>
      <c r="Q46" s="98">
        <f t="shared" si="6"/>
        <v>0.16746217425458099</v>
      </c>
      <c r="R46" s="98">
        <f t="shared" si="6"/>
        <v>-1.729467435697714</v>
      </c>
      <c r="S46" s="98">
        <f t="shared" si="6"/>
        <v>2.6185503965233465</v>
      </c>
      <c r="T46" s="100">
        <f t="shared" si="6"/>
        <v>-2.0236344271440885</v>
      </c>
      <c r="U46" s="100">
        <f t="shared" si="6"/>
        <v>-0.30088518480172866</v>
      </c>
      <c r="V46" s="346"/>
    </row>
    <row r="47" spans="1:26">
      <c r="A47" s="93">
        <v>8</v>
      </c>
      <c r="B47" s="79" t="s">
        <v>32</v>
      </c>
      <c r="C47" s="94">
        <f t="shared" si="6"/>
        <v>-4.0988023654100658</v>
      </c>
      <c r="D47" s="95">
        <f t="shared" si="6"/>
        <v>4.7121024321102709</v>
      </c>
      <c r="E47" s="95">
        <f t="shared" si="6"/>
        <v>-3.8463281123895143</v>
      </c>
      <c r="F47" s="95">
        <f t="shared" si="6"/>
        <v>-0.80636967248962321</v>
      </c>
      <c r="G47" s="95">
        <f t="shared" si="6"/>
        <v>-1.0624731858014229</v>
      </c>
      <c r="H47" s="94">
        <f t="shared" si="6"/>
        <v>-8.7841730936590352</v>
      </c>
      <c r="I47" s="95">
        <f t="shared" si="6"/>
        <v>-0.98977327497010492</v>
      </c>
      <c r="J47" s="95">
        <f t="shared" si="6"/>
        <v>-6.8014620368831942</v>
      </c>
      <c r="K47" s="95">
        <f t="shared" si="6"/>
        <v>-4.1498354612255355</v>
      </c>
      <c r="L47" s="94">
        <f t="shared" si="6"/>
        <v>1.7307595739496975</v>
      </c>
      <c r="M47" s="94">
        <f t="shared" si="6"/>
        <v>0.94206647665674836</v>
      </c>
      <c r="N47" s="98">
        <f t="shared" si="6"/>
        <v>8.6934158241902537E-2</v>
      </c>
      <c r="O47" s="99">
        <f t="shared" si="6"/>
        <v>3.366677403360697</v>
      </c>
      <c r="P47" s="98">
        <f t="shared" si="6"/>
        <v>2.9942562238829851</v>
      </c>
      <c r="Q47" s="98">
        <f t="shared" si="6"/>
        <v>0.70997448715093014</v>
      </c>
      <c r="R47" s="98">
        <f t="shared" si="6"/>
        <v>-3.529741370580652</v>
      </c>
      <c r="S47" s="98">
        <f t="shared" si="6"/>
        <v>2.7874680280058897</v>
      </c>
      <c r="T47" s="100">
        <f t="shared" si="6"/>
        <v>0.72166896159666294</v>
      </c>
      <c r="U47" s="100">
        <f t="shared" si="6"/>
        <v>1.7824582986209094</v>
      </c>
      <c r="V47" s="346"/>
    </row>
    <row r="48" spans="1:26">
      <c r="A48" s="93">
        <v>9</v>
      </c>
      <c r="B48" s="79" t="s">
        <v>33</v>
      </c>
      <c r="C48" s="94">
        <f t="shared" si="6"/>
        <v>0.3874791667217039</v>
      </c>
      <c r="D48" s="95">
        <f t="shared" si="6"/>
        <v>7.0463706494627161</v>
      </c>
      <c r="E48" s="95">
        <f t="shared" si="6"/>
        <v>-1.7043178181585859</v>
      </c>
      <c r="F48" s="95">
        <f t="shared" si="6"/>
        <v>-2.0456847080004508</v>
      </c>
      <c r="G48" s="95">
        <f t="shared" si="6"/>
        <v>1.0193141264225289</v>
      </c>
      <c r="H48" s="94">
        <f t="shared" si="6"/>
        <v>-3.0053547015998419</v>
      </c>
      <c r="I48" s="95">
        <f t="shared" si="6"/>
        <v>-0.64298629094868431</v>
      </c>
      <c r="J48" s="95">
        <f t="shared" si="6"/>
        <v>-9.3422066990764847</v>
      </c>
      <c r="K48" s="95">
        <f t="shared" si="6"/>
        <v>-5.1547703752552536</v>
      </c>
      <c r="L48" s="94">
        <f t="shared" si="6"/>
        <v>4.3203137388843516</v>
      </c>
      <c r="M48" s="94">
        <f t="shared" si="6"/>
        <v>-0.89948930522709247</v>
      </c>
      <c r="N48" s="98">
        <f t="shared" si="6"/>
        <v>-19.9220662761131</v>
      </c>
      <c r="O48" s="99">
        <f t="shared" si="6"/>
        <v>33.004505118448151</v>
      </c>
      <c r="P48" s="98">
        <f t="shared" si="6"/>
        <v>-1.8309671915937855</v>
      </c>
      <c r="Q48" s="98">
        <f t="shared" si="6"/>
        <v>3.521744650237693</v>
      </c>
      <c r="R48" s="98">
        <f t="shared" si="6"/>
        <v>-0.67586349737558749</v>
      </c>
      <c r="S48" s="98">
        <f t="shared" si="6"/>
        <v>-1.2404721531699181</v>
      </c>
      <c r="T48" s="100">
        <f t="shared" si="6"/>
        <v>1.6714036067422882</v>
      </c>
      <c r="U48" s="100">
        <f t="shared" si="6"/>
        <v>2.1398922812492174</v>
      </c>
      <c r="V48" s="346"/>
    </row>
    <row r="49" spans="1:22">
      <c r="A49" s="101">
        <v>10</v>
      </c>
      <c r="B49" s="82" t="s">
        <v>34</v>
      </c>
      <c r="C49" s="102">
        <f t="shared" si="6"/>
        <v>-2.7094348404738895</v>
      </c>
      <c r="D49" s="103">
        <f t="shared" si="6"/>
        <v>5.5742643458630283</v>
      </c>
      <c r="E49" s="103">
        <f t="shared" si="6"/>
        <v>-5.4277521108809879</v>
      </c>
      <c r="F49" s="103">
        <f t="shared" si="6"/>
        <v>-2.0581469564843076</v>
      </c>
      <c r="G49" s="103">
        <f t="shared" si="6"/>
        <v>-1.4485801812062959</v>
      </c>
      <c r="H49" s="102">
        <f t="shared" si="6"/>
        <v>-7.8727377441142039</v>
      </c>
      <c r="I49" s="103">
        <f t="shared" si="6"/>
        <v>-2.1397960816010482</v>
      </c>
      <c r="J49" s="103">
        <f t="shared" si="6"/>
        <v>-5.6654177223902309</v>
      </c>
      <c r="K49" s="103">
        <f t="shared" si="6"/>
        <v>-2.9581427587747839</v>
      </c>
      <c r="L49" s="102">
        <f t="shared" si="6"/>
        <v>3.8065186131969853</v>
      </c>
      <c r="M49" s="102">
        <f t="shared" si="6"/>
        <v>-2.8742929701027293</v>
      </c>
      <c r="N49" s="104">
        <f t="shared" si="6"/>
        <v>-1.5937489804574057</v>
      </c>
      <c r="O49" s="105">
        <f t="shared" si="6"/>
        <v>2.0327985317624808</v>
      </c>
      <c r="P49" s="104">
        <f t="shared" si="6"/>
        <v>-0.52035584727254047</v>
      </c>
      <c r="Q49" s="104">
        <f t="shared" si="6"/>
        <v>1.6730554317724255</v>
      </c>
      <c r="R49" s="104">
        <f t="shared" si="6"/>
        <v>4.9106446253688318E-2</v>
      </c>
      <c r="S49" s="104">
        <f t="shared" si="6"/>
        <v>-1.8339365415754969</v>
      </c>
      <c r="T49" s="106">
        <f t="shared" si="6"/>
        <v>-0.12383003976579232</v>
      </c>
      <c r="U49" s="106">
        <f t="shared" si="6"/>
        <v>1.0428655643825522</v>
      </c>
      <c r="V49" s="346"/>
    </row>
    <row r="50" spans="1:22">
      <c r="A50" s="107" t="s">
        <v>327</v>
      </c>
    </row>
    <row r="51" spans="1:22">
      <c r="A51" s="108" t="s">
        <v>68</v>
      </c>
      <c r="B51" s="68" t="s">
        <v>64</v>
      </c>
      <c r="C51" s="68"/>
      <c r="D51" s="68"/>
      <c r="E51" s="68"/>
      <c r="F51" s="68"/>
      <c r="G51" s="68"/>
      <c r="H51" s="68"/>
      <c r="I51" s="68"/>
      <c r="J51" s="68"/>
      <c r="K51" s="68"/>
      <c r="L51" s="68"/>
      <c r="M51" s="68"/>
      <c r="N51" s="68"/>
      <c r="O51" s="69"/>
      <c r="S51" s="23" t="s">
        <v>66</v>
      </c>
    </row>
    <row r="52" spans="1:22">
      <c r="A52" s="70"/>
      <c r="B52" s="71" t="s">
        <v>67</v>
      </c>
      <c r="C52" s="72">
        <v>2001</v>
      </c>
      <c r="D52" s="73">
        <v>2002</v>
      </c>
      <c r="E52" s="73">
        <v>2003</v>
      </c>
      <c r="F52" s="73">
        <v>2004</v>
      </c>
      <c r="G52" s="73">
        <v>2005</v>
      </c>
      <c r="H52" s="73">
        <v>2006</v>
      </c>
      <c r="I52" s="73">
        <v>2007</v>
      </c>
      <c r="J52" s="73">
        <v>2008</v>
      </c>
      <c r="K52" s="74">
        <v>2009</v>
      </c>
      <c r="L52" s="75">
        <v>2010</v>
      </c>
      <c r="M52" s="75">
        <v>2011</v>
      </c>
      <c r="N52" s="74">
        <v>2012</v>
      </c>
      <c r="O52" s="75">
        <v>2013</v>
      </c>
      <c r="P52" s="74">
        <v>2014</v>
      </c>
      <c r="Q52" s="74">
        <v>2015</v>
      </c>
      <c r="R52" s="74">
        <v>2016</v>
      </c>
      <c r="S52" s="74">
        <v>2017</v>
      </c>
      <c r="T52" s="76">
        <v>2018</v>
      </c>
      <c r="U52" s="76">
        <v>2019</v>
      </c>
      <c r="V52" s="77"/>
    </row>
    <row r="53" spans="1:22">
      <c r="A53" s="78"/>
      <c r="B53" s="79" t="s">
        <v>17</v>
      </c>
      <c r="C53" s="80" t="s">
        <v>43</v>
      </c>
      <c r="D53" s="81" t="s">
        <v>44</v>
      </c>
      <c r="E53" s="81" t="s">
        <v>45</v>
      </c>
      <c r="F53" s="81" t="s">
        <v>46</v>
      </c>
      <c r="G53" s="81" t="s">
        <v>47</v>
      </c>
      <c r="H53" s="81" t="s">
        <v>48</v>
      </c>
      <c r="I53" s="81" t="s">
        <v>49</v>
      </c>
      <c r="J53" s="82" t="s">
        <v>50</v>
      </c>
      <c r="K53" s="83" t="s">
        <v>51</v>
      </c>
      <c r="L53" s="84" t="s">
        <v>52</v>
      </c>
      <c r="M53" s="59" t="s">
        <v>53</v>
      </c>
      <c r="N53" s="85" t="s">
        <v>54</v>
      </c>
      <c r="O53" s="84" t="s">
        <v>55</v>
      </c>
      <c r="P53" s="83" t="s">
        <v>56</v>
      </c>
      <c r="Q53" s="83" t="s">
        <v>57</v>
      </c>
      <c r="R53" s="83" t="s">
        <v>58</v>
      </c>
      <c r="S53" s="42" t="s">
        <v>59</v>
      </c>
      <c r="T53" s="52" t="s">
        <v>60</v>
      </c>
      <c r="U53" s="52" t="s">
        <v>162</v>
      </c>
      <c r="V53" s="77"/>
    </row>
    <row r="54" spans="1:22">
      <c r="A54" s="86"/>
      <c r="B54" s="87" t="s">
        <v>24</v>
      </c>
      <c r="C54" s="88">
        <f t="shared" ref="C54:U64" si="7">D22/C22*100-100</f>
        <v>-0.3572275917108243</v>
      </c>
      <c r="D54" s="89">
        <f t="shared" si="7"/>
        <v>-1.4223522965666149</v>
      </c>
      <c r="E54" s="89">
        <f t="shared" si="7"/>
        <v>-0.91465438430272172</v>
      </c>
      <c r="F54" s="89">
        <f t="shared" si="7"/>
        <v>1.0966434502483793</v>
      </c>
      <c r="G54" s="89">
        <f t="shared" si="7"/>
        <v>5.0799366639580512E-2</v>
      </c>
      <c r="H54" s="89">
        <f t="shared" si="7"/>
        <v>2.8256644191679641</v>
      </c>
      <c r="I54" s="89">
        <f t="shared" si="7"/>
        <v>-0.99615573605382224</v>
      </c>
      <c r="J54" s="89">
        <f t="shared" si="7"/>
        <v>-3.3313139632031863</v>
      </c>
      <c r="K54" s="89">
        <f t="shared" si="7"/>
        <v>-5.7677822039268847</v>
      </c>
      <c r="L54" s="88">
        <f t="shared" si="7"/>
        <v>5.3125681161187259</v>
      </c>
      <c r="M54" s="350">
        <f t="shared" si="7"/>
        <v>-1.1696846257591176</v>
      </c>
      <c r="N54" s="351">
        <f t="shared" si="7"/>
        <v>-1.2938512403147087</v>
      </c>
      <c r="O54" s="350">
        <f t="shared" si="7"/>
        <v>2.5660099800319074</v>
      </c>
      <c r="P54" s="351">
        <f t="shared" si="7"/>
        <v>3.9369479440740633</v>
      </c>
      <c r="Q54" s="351">
        <f t="shared" si="7"/>
        <v>2.7638984698405693</v>
      </c>
      <c r="R54" s="351">
        <f t="shared" si="7"/>
        <v>-0.20344305099560245</v>
      </c>
      <c r="S54" s="351">
        <f t="shared" si="7"/>
        <v>0.97143763361411573</v>
      </c>
      <c r="T54" s="352">
        <f t="shared" si="7"/>
        <v>0.29068730892609551</v>
      </c>
      <c r="U54" s="352">
        <f t="shared" si="7"/>
        <v>1.839194356588564</v>
      </c>
      <c r="V54" s="346"/>
    </row>
    <row r="55" spans="1:22">
      <c r="A55" s="93">
        <v>1</v>
      </c>
      <c r="B55" s="79" t="s">
        <v>25</v>
      </c>
      <c r="C55" s="94">
        <f t="shared" si="7"/>
        <v>-5.5838519372944972</v>
      </c>
      <c r="D55" s="95">
        <f t="shared" si="7"/>
        <v>-2.4963001502698461</v>
      </c>
      <c r="E55" s="95">
        <f t="shared" si="7"/>
        <v>-0.79580687451615972</v>
      </c>
      <c r="F55" s="95">
        <f t="shared" si="7"/>
        <v>1.0158261767512471</v>
      </c>
      <c r="G55" s="95">
        <f t="shared" si="7"/>
        <v>-9.5545249256318243E-2</v>
      </c>
      <c r="H55" s="95">
        <f t="shared" si="7"/>
        <v>2.4211637954898464</v>
      </c>
      <c r="I55" s="95">
        <f t="shared" si="7"/>
        <v>-0.4704556060025169</v>
      </c>
      <c r="J55" s="95">
        <f t="shared" si="7"/>
        <v>-3.1690836106205182</v>
      </c>
      <c r="K55" s="95">
        <f t="shared" si="7"/>
        <v>-1.6767803631873619</v>
      </c>
      <c r="L55" s="109">
        <f t="shared" si="7"/>
        <v>5.198861971909551</v>
      </c>
      <c r="M55" s="109">
        <f t="shared" si="7"/>
        <v>-0.71785906526100973</v>
      </c>
      <c r="N55" s="110">
        <f t="shared" si="7"/>
        <v>-2.0216318321283211</v>
      </c>
      <c r="O55" s="111">
        <f t="shared" si="7"/>
        <v>1.3441186250935004</v>
      </c>
      <c r="P55" s="110">
        <f t="shared" si="7"/>
        <v>5.1167848706120083</v>
      </c>
      <c r="Q55" s="110">
        <f t="shared" si="7"/>
        <v>2.9450431686984757</v>
      </c>
      <c r="R55" s="110">
        <f t="shared" si="7"/>
        <v>-0.39331928224372348</v>
      </c>
      <c r="S55" s="110">
        <f t="shared" si="7"/>
        <v>1.6103786615832405</v>
      </c>
      <c r="T55" s="112">
        <f t="shared" si="7"/>
        <v>2.9623885032429484</v>
      </c>
      <c r="U55" s="112">
        <f t="shared" si="7"/>
        <v>3.9234703654185097</v>
      </c>
      <c r="V55" s="346"/>
    </row>
    <row r="56" spans="1:22">
      <c r="A56" s="93">
        <v>2</v>
      </c>
      <c r="B56" s="79" t="s">
        <v>26</v>
      </c>
      <c r="C56" s="94">
        <f t="shared" si="7"/>
        <v>6.5900890547019912</v>
      </c>
      <c r="D56" s="95">
        <f t="shared" si="7"/>
        <v>-4.1976529086680898</v>
      </c>
      <c r="E56" s="95">
        <f t="shared" si="7"/>
        <v>-0.93157221345180119</v>
      </c>
      <c r="F56" s="95">
        <f t="shared" si="7"/>
        <v>1.3177177933721111</v>
      </c>
      <c r="G56" s="95">
        <f t="shared" si="7"/>
        <v>1.6036084029855715</v>
      </c>
      <c r="H56" s="95">
        <f t="shared" si="7"/>
        <v>3.9893306457104103</v>
      </c>
      <c r="I56" s="95">
        <f t="shared" si="7"/>
        <v>0.17998417784082221</v>
      </c>
      <c r="J56" s="95">
        <f t="shared" si="7"/>
        <v>-5.1279112393470427</v>
      </c>
      <c r="K56" s="95">
        <f t="shared" si="7"/>
        <v>-4.7767245298491616</v>
      </c>
      <c r="L56" s="109">
        <f t="shared" si="7"/>
        <v>8.8050989305345553</v>
      </c>
      <c r="M56" s="109">
        <f t="shared" si="7"/>
        <v>-0.2501063257048628</v>
      </c>
      <c r="N56" s="110">
        <f t="shared" si="7"/>
        <v>-3.02883144569428</v>
      </c>
      <c r="O56" s="111">
        <f t="shared" si="7"/>
        <v>3.3852876360404878</v>
      </c>
      <c r="P56" s="110">
        <f t="shared" si="7"/>
        <v>2.9838348310005074</v>
      </c>
      <c r="Q56" s="110">
        <f t="shared" si="7"/>
        <v>4.5523689929124913</v>
      </c>
      <c r="R56" s="348">
        <f t="shared" ref="R56:U64" si="8">S22/R22*100-100</f>
        <v>-0.20344305099560245</v>
      </c>
      <c r="S56" s="348">
        <f t="shared" si="8"/>
        <v>0.97143763361411573</v>
      </c>
      <c r="T56" s="349">
        <f t="shared" si="8"/>
        <v>0.29068730892609551</v>
      </c>
      <c r="U56" s="349">
        <f t="shared" si="8"/>
        <v>1.839194356588564</v>
      </c>
      <c r="V56" s="346"/>
    </row>
    <row r="57" spans="1:22">
      <c r="A57" s="93">
        <v>3</v>
      </c>
      <c r="B57" s="79" t="s">
        <v>27</v>
      </c>
      <c r="C57" s="94">
        <f t="shared" si="7"/>
        <v>0.38882410653747002</v>
      </c>
      <c r="D57" s="95">
        <f t="shared" si="7"/>
        <v>-2.001300864986419</v>
      </c>
      <c r="E57" s="95">
        <f t="shared" si="7"/>
        <v>0.59598474813643065</v>
      </c>
      <c r="F57" s="95">
        <f t="shared" si="7"/>
        <v>2.3818624914923419</v>
      </c>
      <c r="G57" s="95">
        <f t="shared" si="7"/>
        <v>2.1066163876411537</v>
      </c>
      <c r="H57" s="95">
        <f t="shared" si="7"/>
        <v>3.6254357248905791</v>
      </c>
      <c r="I57" s="95">
        <f t="shared" si="7"/>
        <v>-1.2077726491800007</v>
      </c>
      <c r="J57" s="95">
        <f t="shared" si="7"/>
        <v>-5.7280600932645029</v>
      </c>
      <c r="K57" s="95">
        <f t="shared" si="7"/>
        <v>-4.3269767296524009</v>
      </c>
      <c r="L57" s="109">
        <f t="shared" si="7"/>
        <v>4.1187304838546055</v>
      </c>
      <c r="M57" s="109">
        <f t="shared" si="7"/>
        <v>1.6804595048470077</v>
      </c>
      <c r="N57" s="110">
        <f t="shared" si="7"/>
        <v>1.1221743187900444</v>
      </c>
      <c r="O57" s="111">
        <f t="shared" si="7"/>
        <v>1.1836482537551944</v>
      </c>
      <c r="P57" s="110">
        <f t="shared" si="7"/>
        <v>1.8309147089655511</v>
      </c>
      <c r="Q57" s="110">
        <f t="shared" si="7"/>
        <v>2.2062264153936297</v>
      </c>
      <c r="R57" s="98">
        <f t="shared" si="8"/>
        <v>-0.39331928224372348</v>
      </c>
      <c r="S57" s="98">
        <f t="shared" si="8"/>
        <v>1.6103786615832405</v>
      </c>
      <c r="T57" s="100">
        <f t="shared" si="8"/>
        <v>2.9623885032429484</v>
      </c>
      <c r="U57" s="100">
        <f t="shared" si="8"/>
        <v>3.9234703654185097</v>
      </c>
      <c r="V57" s="346"/>
    </row>
    <row r="58" spans="1:22">
      <c r="A58" s="93">
        <v>4</v>
      </c>
      <c r="B58" s="79" t="s">
        <v>28</v>
      </c>
      <c r="C58" s="94">
        <f t="shared" si="7"/>
        <v>-0.7925096822580997</v>
      </c>
      <c r="D58" s="95">
        <f t="shared" si="7"/>
        <v>2.0311427081357607</v>
      </c>
      <c r="E58" s="95">
        <f t="shared" si="7"/>
        <v>0.62394545773814514</v>
      </c>
      <c r="F58" s="95">
        <f t="shared" si="7"/>
        <v>1.2565796586828668</v>
      </c>
      <c r="G58" s="95">
        <f t="shared" si="7"/>
        <v>1.1698752532700354</v>
      </c>
      <c r="H58" s="95">
        <f t="shared" si="7"/>
        <v>5.5450238546420394</v>
      </c>
      <c r="I58" s="95">
        <f t="shared" si="7"/>
        <v>-4.1508101974500278E-2</v>
      </c>
      <c r="J58" s="95">
        <f t="shared" si="7"/>
        <v>-1.2914274923013096</v>
      </c>
      <c r="K58" s="95">
        <f t="shared" si="7"/>
        <v>-13.143760188217087</v>
      </c>
      <c r="L58" s="94">
        <f t="shared" si="7"/>
        <v>4.4901042391687156</v>
      </c>
      <c r="M58" s="94">
        <f t="shared" si="7"/>
        <v>-3.6296754591950418</v>
      </c>
      <c r="N58" s="98">
        <f t="shared" si="7"/>
        <v>5.3517083791591205</v>
      </c>
      <c r="O58" s="99">
        <f t="shared" si="7"/>
        <v>1.5453934977924604</v>
      </c>
      <c r="P58" s="98">
        <f t="shared" si="7"/>
        <v>3.7419194477879216</v>
      </c>
      <c r="Q58" s="98">
        <f t="shared" si="7"/>
        <v>2.7999878371303737</v>
      </c>
      <c r="R58" s="98">
        <f t="shared" si="8"/>
        <v>-0.37783198722920019</v>
      </c>
      <c r="S58" s="98">
        <f t="shared" si="8"/>
        <v>2.689142870147947</v>
      </c>
      <c r="T58" s="100">
        <f t="shared" si="8"/>
        <v>2.4519458735303203</v>
      </c>
      <c r="U58" s="100">
        <f t="shared" si="8"/>
        <v>1.5987544243410952</v>
      </c>
      <c r="V58" s="346"/>
    </row>
    <row r="59" spans="1:22">
      <c r="A59" s="93">
        <v>5</v>
      </c>
      <c r="B59" s="79" t="s">
        <v>29</v>
      </c>
      <c r="C59" s="94">
        <f t="shared" si="7"/>
        <v>4.7164440627908988</v>
      </c>
      <c r="D59" s="95">
        <f t="shared" si="7"/>
        <v>-2.7296329557923542</v>
      </c>
      <c r="E59" s="95">
        <f t="shared" si="7"/>
        <v>-0.43023157585754745</v>
      </c>
      <c r="F59" s="95">
        <f t="shared" si="7"/>
        <v>1.1130488437163848</v>
      </c>
      <c r="G59" s="95">
        <f t="shared" si="7"/>
        <v>-0.11323252587355626</v>
      </c>
      <c r="H59" s="95">
        <f t="shared" si="7"/>
        <v>2.4532110574381676</v>
      </c>
      <c r="I59" s="95">
        <f t="shared" si="7"/>
        <v>-2.9176387574133571</v>
      </c>
      <c r="J59" s="95">
        <f t="shared" si="7"/>
        <v>-3.5088123389807322</v>
      </c>
      <c r="K59" s="95">
        <f t="shared" si="7"/>
        <v>-4.1474189917857842</v>
      </c>
      <c r="L59" s="94">
        <f t="shared" si="7"/>
        <v>2.0144293649197778</v>
      </c>
      <c r="M59" s="94">
        <f t="shared" si="7"/>
        <v>-4.1923368335777553</v>
      </c>
      <c r="N59" s="98">
        <f t="shared" si="7"/>
        <v>-2.1385363091586953</v>
      </c>
      <c r="O59" s="99">
        <f t="shared" si="7"/>
        <v>2.4982907243953321</v>
      </c>
      <c r="P59" s="98">
        <f t="shared" si="7"/>
        <v>1.9108172389396429</v>
      </c>
      <c r="Q59" s="98">
        <f t="shared" si="7"/>
        <v>0.75008816420883306</v>
      </c>
      <c r="R59" s="98">
        <f t="shared" si="8"/>
        <v>4.0585477089127124</v>
      </c>
      <c r="S59" s="98">
        <f t="shared" si="8"/>
        <v>-1.6955918687950913</v>
      </c>
      <c r="T59" s="100">
        <f t="shared" si="8"/>
        <v>3.0707448102384802</v>
      </c>
      <c r="U59" s="100">
        <f t="shared" si="8"/>
        <v>2.0303965803847035</v>
      </c>
      <c r="V59" s="346"/>
    </row>
    <row r="60" spans="1:22">
      <c r="A60" s="93">
        <v>6</v>
      </c>
      <c r="B60" s="79" t="s">
        <v>30</v>
      </c>
      <c r="C60" s="94">
        <f t="shared" si="7"/>
        <v>-0.38830522637954346</v>
      </c>
      <c r="D60" s="95">
        <f t="shared" si="7"/>
        <v>0.42521301970982961</v>
      </c>
      <c r="E60" s="95">
        <f t="shared" si="7"/>
        <v>-8.8110607513598893E-2</v>
      </c>
      <c r="F60" s="95">
        <f t="shared" si="7"/>
        <v>2.1614774173641393</v>
      </c>
      <c r="G60" s="95">
        <f t="shared" si="7"/>
        <v>-0.31249127435168589</v>
      </c>
      <c r="H60" s="95">
        <f t="shared" si="7"/>
        <v>1.6194284068651115</v>
      </c>
      <c r="I60" s="95">
        <f t="shared" si="7"/>
        <v>-2.5717274966565071</v>
      </c>
      <c r="J60" s="95">
        <f t="shared" si="7"/>
        <v>1.3608670531747578</v>
      </c>
      <c r="K60" s="95">
        <f t="shared" si="7"/>
        <v>-11.959220112563756</v>
      </c>
      <c r="L60" s="94">
        <f t="shared" si="7"/>
        <v>7.7194693300184412</v>
      </c>
      <c r="M60" s="94">
        <f t="shared" si="7"/>
        <v>-1.5511086571925432</v>
      </c>
      <c r="N60" s="98">
        <f t="shared" si="7"/>
        <v>-3.3275538010179133</v>
      </c>
      <c r="O60" s="99">
        <f t="shared" si="7"/>
        <v>5.0744397798448233</v>
      </c>
      <c r="P60" s="98">
        <f t="shared" si="7"/>
        <v>4.9343281961196794</v>
      </c>
      <c r="Q60" s="98">
        <f t="shared" si="7"/>
        <v>1.3332048227798481</v>
      </c>
      <c r="R60" s="98">
        <f t="shared" si="8"/>
        <v>-3.4645522813579817</v>
      </c>
      <c r="S60" s="98">
        <f t="shared" si="8"/>
        <v>1.2935838374560831</v>
      </c>
      <c r="T60" s="100">
        <f t="shared" si="8"/>
        <v>-3.6510813915517986</v>
      </c>
      <c r="U60" s="100">
        <f t="shared" si="8"/>
        <v>-0.23705493569407565</v>
      </c>
      <c r="V60" s="346"/>
    </row>
    <row r="61" spans="1:22">
      <c r="A61" s="93">
        <v>7</v>
      </c>
      <c r="B61" s="79" t="s">
        <v>31</v>
      </c>
      <c r="C61" s="94">
        <f t="shared" si="7"/>
        <v>3.1486802689904607</v>
      </c>
      <c r="D61" s="95">
        <f t="shared" si="7"/>
        <v>-1.044264921095035</v>
      </c>
      <c r="E61" s="95">
        <f t="shared" si="7"/>
        <v>-3.7257529269500367</v>
      </c>
      <c r="F61" s="95">
        <f t="shared" si="7"/>
        <v>-1.3204720969735462</v>
      </c>
      <c r="G61" s="95">
        <f t="shared" si="7"/>
        <v>-3.724304411296032</v>
      </c>
      <c r="H61" s="95">
        <f t="shared" si="7"/>
        <v>0.46273191934641034</v>
      </c>
      <c r="I61" s="95">
        <f t="shared" si="7"/>
        <v>-2.4090641866278588</v>
      </c>
      <c r="J61" s="95">
        <f t="shared" si="7"/>
        <v>-5.5940682966877944</v>
      </c>
      <c r="K61" s="95">
        <f t="shared" si="7"/>
        <v>-3.93025442568063</v>
      </c>
      <c r="L61" s="94">
        <f t="shared" si="7"/>
        <v>3.8140445369783578</v>
      </c>
      <c r="M61" s="94">
        <f t="shared" si="7"/>
        <v>3.9674451506172659E-2</v>
      </c>
      <c r="N61" s="98">
        <f t="shared" si="7"/>
        <v>-0.45095447854779991</v>
      </c>
      <c r="O61" s="99">
        <f t="shared" si="7"/>
        <v>-1.1075942440122049</v>
      </c>
      <c r="P61" s="98">
        <f t="shared" si="7"/>
        <v>5.6776881089719495</v>
      </c>
      <c r="Q61" s="98">
        <f t="shared" si="7"/>
        <v>1.7521683489130453</v>
      </c>
      <c r="R61" s="98">
        <f t="shared" si="8"/>
        <v>3.2863540025894906</v>
      </c>
      <c r="S61" s="98">
        <f t="shared" si="8"/>
        <v>-0.41031018562875943</v>
      </c>
      <c r="T61" s="100">
        <f t="shared" si="8"/>
        <v>-4.8324783020405846</v>
      </c>
      <c r="U61" s="100">
        <f t="shared" si="8"/>
        <v>-0.21622674041465473</v>
      </c>
      <c r="V61" s="346"/>
    </row>
    <row r="62" spans="1:22">
      <c r="A62" s="93">
        <v>8</v>
      </c>
      <c r="B62" s="79" t="s">
        <v>32</v>
      </c>
      <c r="C62" s="94">
        <f t="shared" si="7"/>
        <v>-0.75794884311937949</v>
      </c>
      <c r="D62" s="95">
        <f t="shared" si="7"/>
        <v>2.7559077901522926</v>
      </c>
      <c r="E62" s="95">
        <f t="shared" si="7"/>
        <v>-5.1367466614103421</v>
      </c>
      <c r="F62" s="95">
        <f t="shared" si="7"/>
        <v>7.5248118425989219E-2</v>
      </c>
      <c r="G62" s="95">
        <f t="shared" si="7"/>
        <v>-3.572413752191224</v>
      </c>
      <c r="H62" s="95">
        <f t="shared" si="7"/>
        <v>-1.3326873683077309</v>
      </c>
      <c r="I62" s="95">
        <f t="shared" si="7"/>
        <v>-1.5901172986243779</v>
      </c>
      <c r="J62" s="95">
        <f t="shared" si="7"/>
        <v>-7.0686367063504605</v>
      </c>
      <c r="K62" s="95">
        <f t="shared" si="7"/>
        <v>-4.0840432385997616</v>
      </c>
      <c r="L62" s="94">
        <f t="shared" si="7"/>
        <v>-0.37530853666987696</v>
      </c>
      <c r="M62" s="94">
        <f t="shared" si="7"/>
        <v>-0.40151616499443321</v>
      </c>
      <c r="N62" s="98">
        <f t="shared" si="7"/>
        <v>-1.987914910077393E-2</v>
      </c>
      <c r="O62" s="99">
        <f t="shared" si="7"/>
        <v>2.8319985383233472</v>
      </c>
      <c r="P62" s="98">
        <f t="shared" si="7"/>
        <v>5.0653836707178215</v>
      </c>
      <c r="Q62" s="98">
        <f t="shared" si="7"/>
        <v>2.2937833249330168</v>
      </c>
      <c r="R62" s="98">
        <f t="shared" si="8"/>
        <v>0.79050566790887444</v>
      </c>
      <c r="S62" s="98">
        <f t="shared" si="8"/>
        <v>-0.57367751147799595</v>
      </c>
      <c r="T62" s="100">
        <f t="shared" si="8"/>
        <v>-3.936842170777112</v>
      </c>
      <c r="U62" s="100">
        <f t="shared" si="8"/>
        <v>-0.7918822753374144</v>
      </c>
      <c r="V62" s="346"/>
    </row>
    <row r="63" spans="1:22">
      <c r="A63" s="93">
        <v>9</v>
      </c>
      <c r="B63" s="79" t="s">
        <v>33</v>
      </c>
      <c r="C63" s="94">
        <f t="shared" si="7"/>
        <v>8.8922176970322369</v>
      </c>
      <c r="D63" s="95">
        <f t="shared" si="7"/>
        <v>1.0192782852141704</v>
      </c>
      <c r="E63" s="95">
        <f t="shared" si="7"/>
        <v>-2.6318560604247523</v>
      </c>
      <c r="F63" s="95">
        <f t="shared" si="7"/>
        <v>-1.7365335692954318</v>
      </c>
      <c r="G63" s="95">
        <f t="shared" si="7"/>
        <v>-1.3629996498073922</v>
      </c>
      <c r="H63" s="95">
        <f t="shared" si="7"/>
        <v>2.0345851581539307</v>
      </c>
      <c r="I63" s="95">
        <f t="shared" si="7"/>
        <v>-1.4407710622983672</v>
      </c>
      <c r="J63" s="95">
        <f t="shared" si="7"/>
        <v>-9.428657166561166</v>
      </c>
      <c r="K63" s="95">
        <f t="shared" si="7"/>
        <v>-5.1808768622952641</v>
      </c>
      <c r="L63" s="94">
        <f t="shared" si="7"/>
        <v>2.3455553956876827</v>
      </c>
      <c r="M63" s="94">
        <f t="shared" si="7"/>
        <v>-2.3250809790358176</v>
      </c>
      <c r="N63" s="98">
        <f t="shared" si="7"/>
        <v>-20.008048337019702</v>
      </c>
      <c r="O63" s="99">
        <f t="shared" si="7"/>
        <v>32.445552589350314</v>
      </c>
      <c r="P63" s="98">
        <f t="shared" si="7"/>
        <v>0.15498287979815473</v>
      </c>
      <c r="Q63" s="98">
        <f t="shared" si="7"/>
        <v>5.1596704720355149</v>
      </c>
      <c r="R63" s="98">
        <f t="shared" si="8"/>
        <v>-1.7465945523129278</v>
      </c>
      <c r="S63" s="98">
        <f t="shared" si="8"/>
        <v>2.4149544066580404</v>
      </c>
      <c r="T63" s="100">
        <f t="shared" si="8"/>
        <v>-2.6916534808103592</v>
      </c>
      <c r="U63" s="100">
        <f t="shared" si="8"/>
        <v>0.6709250735516008</v>
      </c>
      <c r="V63" s="346"/>
    </row>
    <row r="64" spans="1:22">
      <c r="A64" s="101">
        <v>10</v>
      </c>
      <c r="B64" s="82" t="s">
        <v>34</v>
      </c>
      <c r="C64" s="102">
        <f t="shared" si="7"/>
        <v>2.9190883562985732</v>
      </c>
      <c r="D64" s="103">
        <f t="shared" si="7"/>
        <v>-0.91828821206993894</v>
      </c>
      <c r="E64" s="103">
        <f t="shared" si="7"/>
        <v>-6.6724183936671722</v>
      </c>
      <c r="F64" s="103">
        <f t="shared" si="7"/>
        <v>-1.1198133580867591</v>
      </c>
      <c r="G64" s="103">
        <f t="shared" si="7"/>
        <v>-4.6612538215688772</v>
      </c>
      <c r="H64" s="103">
        <f t="shared" si="7"/>
        <v>0.78995521497822097</v>
      </c>
      <c r="I64" s="103">
        <f t="shared" si="7"/>
        <v>-3.0185038074833699</v>
      </c>
      <c r="J64" s="103">
        <f t="shared" si="7"/>
        <v>-5.7553599685589916</v>
      </c>
      <c r="K64" s="103">
        <f t="shared" si="7"/>
        <v>-2.9847175613064394</v>
      </c>
      <c r="L64" s="102">
        <f t="shared" si="7"/>
        <v>1.84131106596503</v>
      </c>
      <c r="M64" s="353">
        <f t="shared" si="7"/>
        <v>-4.2711385482083131</v>
      </c>
      <c r="N64" s="354">
        <f t="shared" si="7"/>
        <v>-1.6995642024068616</v>
      </c>
      <c r="O64" s="353">
        <f t="shared" si="7"/>
        <v>1.6035976487807062</v>
      </c>
      <c r="P64" s="354">
        <f t="shared" si="7"/>
        <v>1.4925546522677564</v>
      </c>
      <c r="Q64" s="354">
        <f t="shared" si="7"/>
        <v>3.2811616498064495</v>
      </c>
      <c r="R64" s="104">
        <f t="shared" si="8"/>
        <v>-3.4533952903383636</v>
      </c>
      <c r="S64" s="104">
        <f t="shared" si="8"/>
        <v>2.5016787536932554</v>
      </c>
      <c r="T64" s="106">
        <f t="shared" si="8"/>
        <v>-0.56143155219118057</v>
      </c>
      <c r="U64" s="106">
        <f t="shared" si="8"/>
        <v>2.7742549666147198</v>
      </c>
      <c r="V64" s="346"/>
    </row>
  </sheetData>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workbookViewId="0">
      <pane xSplit="13" ySplit="5" topLeftCell="S6" activePane="bottomRight" state="frozen"/>
      <selection pane="topRight" activeCell="N1" sqref="N1"/>
      <selection pane="bottomLeft" activeCell="A6" sqref="A6"/>
      <selection pane="bottomRight" activeCell="X14" sqref="X14"/>
    </sheetView>
  </sheetViews>
  <sheetFormatPr defaultRowHeight="13.5"/>
  <cols>
    <col min="1" max="1" width="4.75" style="123" customWidth="1"/>
    <col min="2" max="2" width="11.625" style="123" customWidth="1"/>
    <col min="3" max="13" width="10.125" style="114" hidden="1" customWidth="1"/>
    <col min="14" max="18" width="10.875" style="114" hidden="1" customWidth="1"/>
    <col min="19" max="20" width="12.875" style="114" customWidth="1"/>
    <col min="21" max="32" width="11.375" style="114" customWidth="1"/>
    <col min="33" max="34" width="8.875" style="114" customWidth="1"/>
    <col min="35" max="256" width="9" style="114"/>
    <col min="257" max="257" width="4.75" style="114" customWidth="1"/>
    <col min="258" max="258" width="9" style="114"/>
    <col min="259" max="269" width="0" style="114" hidden="1" customWidth="1"/>
    <col min="270" max="288" width="9" style="114"/>
    <col min="289" max="290" width="8.875" style="114" customWidth="1"/>
    <col min="291" max="512" width="9" style="114"/>
    <col min="513" max="513" width="4.75" style="114" customWidth="1"/>
    <col min="514" max="514" width="9" style="114"/>
    <col min="515" max="525" width="0" style="114" hidden="1" customWidth="1"/>
    <col min="526" max="544" width="9" style="114"/>
    <col min="545" max="546" width="8.875" style="114" customWidth="1"/>
    <col min="547" max="768" width="9" style="114"/>
    <col min="769" max="769" width="4.75" style="114" customWidth="1"/>
    <col min="770" max="770" width="9" style="114"/>
    <col min="771" max="781" width="0" style="114" hidden="1" customWidth="1"/>
    <col min="782" max="800" width="9" style="114"/>
    <col min="801" max="802" width="8.875" style="114" customWidth="1"/>
    <col min="803" max="1024" width="9" style="114"/>
    <col min="1025" max="1025" width="4.75" style="114" customWidth="1"/>
    <col min="1026" max="1026" width="9" style="114"/>
    <col min="1027" max="1037" width="0" style="114" hidden="1" customWidth="1"/>
    <col min="1038" max="1056" width="9" style="114"/>
    <col min="1057" max="1058" width="8.875" style="114" customWidth="1"/>
    <col min="1059" max="1280" width="9" style="114"/>
    <col min="1281" max="1281" width="4.75" style="114" customWidth="1"/>
    <col min="1282" max="1282" width="9" style="114"/>
    <col min="1283" max="1293" width="0" style="114" hidden="1" customWidth="1"/>
    <col min="1294" max="1312" width="9" style="114"/>
    <col min="1313" max="1314" width="8.875" style="114" customWidth="1"/>
    <col min="1315" max="1536" width="9" style="114"/>
    <col min="1537" max="1537" width="4.75" style="114" customWidth="1"/>
    <col min="1538" max="1538" width="9" style="114"/>
    <col min="1539" max="1549" width="0" style="114" hidden="1" customWidth="1"/>
    <col min="1550" max="1568" width="9" style="114"/>
    <col min="1569" max="1570" width="8.875" style="114" customWidth="1"/>
    <col min="1571" max="1792" width="9" style="114"/>
    <col min="1793" max="1793" width="4.75" style="114" customWidth="1"/>
    <col min="1794" max="1794" width="9" style="114"/>
    <col min="1795" max="1805" width="0" style="114" hidden="1" customWidth="1"/>
    <col min="1806" max="1824" width="9" style="114"/>
    <col min="1825" max="1826" width="8.875" style="114" customWidth="1"/>
    <col min="1827" max="2048" width="9" style="114"/>
    <col min="2049" max="2049" width="4.75" style="114" customWidth="1"/>
    <col min="2050" max="2050" width="9" style="114"/>
    <col min="2051" max="2061" width="0" style="114" hidden="1" customWidth="1"/>
    <col min="2062" max="2080" width="9" style="114"/>
    <col min="2081" max="2082" width="8.875" style="114" customWidth="1"/>
    <col min="2083" max="2304" width="9" style="114"/>
    <col min="2305" max="2305" width="4.75" style="114" customWidth="1"/>
    <col min="2306" max="2306" width="9" style="114"/>
    <col min="2307" max="2317" width="0" style="114" hidden="1" customWidth="1"/>
    <col min="2318" max="2336" width="9" style="114"/>
    <col min="2337" max="2338" width="8.875" style="114" customWidth="1"/>
    <col min="2339" max="2560" width="9" style="114"/>
    <col min="2561" max="2561" width="4.75" style="114" customWidth="1"/>
    <col min="2562" max="2562" width="9" style="114"/>
    <col min="2563" max="2573" width="0" style="114" hidden="1" customWidth="1"/>
    <col min="2574" max="2592" width="9" style="114"/>
    <col min="2593" max="2594" width="8.875" style="114" customWidth="1"/>
    <col min="2595" max="2816" width="9" style="114"/>
    <col min="2817" max="2817" width="4.75" style="114" customWidth="1"/>
    <col min="2818" max="2818" width="9" style="114"/>
    <col min="2819" max="2829" width="0" style="114" hidden="1" customWidth="1"/>
    <col min="2830" max="2848" width="9" style="114"/>
    <col min="2849" max="2850" width="8.875" style="114" customWidth="1"/>
    <col min="2851" max="3072" width="9" style="114"/>
    <col min="3073" max="3073" width="4.75" style="114" customWidth="1"/>
    <col min="3074" max="3074" width="9" style="114"/>
    <col min="3075" max="3085" width="0" style="114" hidden="1" customWidth="1"/>
    <col min="3086" max="3104" width="9" style="114"/>
    <col min="3105" max="3106" width="8.875" style="114" customWidth="1"/>
    <col min="3107" max="3328" width="9" style="114"/>
    <col min="3329" max="3329" width="4.75" style="114" customWidth="1"/>
    <col min="3330" max="3330" width="9" style="114"/>
    <col min="3331" max="3341" width="0" style="114" hidden="1" customWidth="1"/>
    <col min="3342" max="3360" width="9" style="114"/>
    <col min="3361" max="3362" width="8.875" style="114" customWidth="1"/>
    <col min="3363" max="3584" width="9" style="114"/>
    <col min="3585" max="3585" width="4.75" style="114" customWidth="1"/>
    <col min="3586" max="3586" width="9" style="114"/>
    <col min="3587" max="3597" width="0" style="114" hidden="1" customWidth="1"/>
    <col min="3598" max="3616" width="9" style="114"/>
    <col min="3617" max="3618" width="8.875" style="114" customWidth="1"/>
    <col min="3619" max="3840" width="9" style="114"/>
    <col min="3841" max="3841" width="4.75" style="114" customWidth="1"/>
    <col min="3842" max="3842" width="9" style="114"/>
    <col min="3843" max="3853" width="0" style="114" hidden="1" customWidth="1"/>
    <col min="3854" max="3872" width="9" style="114"/>
    <col min="3873" max="3874" width="8.875" style="114" customWidth="1"/>
    <col min="3875" max="4096" width="9" style="114"/>
    <col min="4097" max="4097" width="4.75" style="114" customWidth="1"/>
    <col min="4098" max="4098" width="9" style="114"/>
    <col min="4099" max="4109" width="0" style="114" hidden="1" customWidth="1"/>
    <col min="4110" max="4128" width="9" style="114"/>
    <col min="4129" max="4130" width="8.875" style="114" customWidth="1"/>
    <col min="4131" max="4352" width="9" style="114"/>
    <col min="4353" max="4353" width="4.75" style="114" customWidth="1"/>
    <col min="4354" max="4354" width="9" style="114"/>
    <col min="4355" max="4365" width="0" style="114" hidden="1" customWidth="1"/>
    <col min="4366" max="4384" width="9" style="114"/>
    <col min="4385" max="4386" width="8.875" style="114" customWidth="1"/>
    <col min="4387" max="4608" width="9" style="114"/>
    <col min="4609" max="4609" width="4.75" style="114" customWidth="1"/>
    <col min="4610" max="4610" width="9" style="114"/>
    <col min="4611" max="4621" width="0" style="114" hidden="1" customWidth="1"/>
    <col min="4622" max="4640" width="9" style="114"/>
    <col min="4641" max="4642" width="8.875" style="114" customWidth="1"/>
    <col min="4643" max="4864" width="9" style="114"/>
    <col min="4865" max="4865" width="4.75" style="114" customWidth="1"/>
    <col min="4866" max="4866" width="9" style="114"/>
    <col min="4867" max="4877" width="0" style="114" hidden="1" customWidth="1"/>
    <col min="4878" max="4896" width="9" style="114"/>
    <col min="4897" max="4898" width="8.875" style="114" customWidth="1"/>
    <col min="4899" max="5120" width="9" style="114"/>
    <col min="5121" max="5121" width="4.75" style="114" customWidth="1"/>
    <col min="5122" max="5122" width="9" style="114"/>
    <col min="5123" max="5133" width="0" style="114" hidden="1" customWidth="1"/>
    <col min="5134" max="5152" width="9" style="114"/>
    <col min="5153" max="5154" width="8.875" style="114" customWidth="1"/>
    <col min="5155" max="5376" width="9" style="114"/>
    <col min="5377" max="5377" width="4.75" style="114" customWidth="1"/>
    <col min="5378" max="5378" width="9" style="114"/>
    <col min="5379" max="5389" width="0" style="114" hidden="1" customWidth="1"/>
    <col min="5390" max="5408" width="9" style="114"/>
    <col min="5409" max="5410" width="8.875" style="114" customWidth="1"/>
    <col min="5411" max="5632" width="9" style="114"/>
    <col min="5633" max="5633" width="4.75" style="114" customWidth="1"/>
    <col min="5634" max="5634" width="9" style="114"/>
    <col min="5635" max="5645" width="0" style="114" hidden="1" customWidth="1"/>
    <col min="5646" max="5664" width="9" style="114"/>
    <col min="5665" max="5666" width="8.875" style="114" customWidth="1"/>
    <col min="5667" max="5888" width="9" style="114"/>
    <col min="5889" max="5889" width="4.75" style="114" customWidth="1"/>
    <col min="5890" max="5890" width="9" style="114"/>
    <col min="5891" max="5901" width="0" style="114" hidden="1" customWidth="1"/>
    <col min="5902" max="5920" width="9" style="114"/>
    <col min="5921" max="5922" width="8.875" style="114" customWidth="1"/>
    <col min="5923" max="6144" width="9" style="114"/>
    <col min="6145" max="6145" width="4.75" style="114" customWidth="1"/>
    <col min="6146" max="6146" width="9" style="114"/>
    <col min="6147" max="6157" width="0" style="114" hidden="1" customWidth="1"/>
    <col min="6158" max="6176" width="9" style="114"/>
    <col min="6177" max="6178" width="8.875" style="114" customWidth="1"/>
    <col min="6179" max="6400" width="9" style="114"/>
    <col min="6401" max="6401" width="4.75" style="114" customWidth="1"/>
    <col min="6402" max="6402" width="9" style="114"/>
    <col min="6403" max="6413" width="0" style="114" hidden="1" customWidth="1"/>
    <col min="6414" max="6432" width="9" style="114"/>
    <col min="6433" max="6434" width="8.875" style="114" customWidth="1"/>
    <col min="6435" max="6656" width="9" style="114"/>
    <col min="6657" max="6657" width="4.75" style="114" customWidth="1"/>
    <col min="6658" max="6658" width="9" style="114"/>
    <col min="6659" max="6669" width="0" style="114" hidden="1" customWidth="1"/>
    <col min="6670" max="6688" width="9" style="114"/>
    <col min="6689" max="6690" width="8.875" style="114" customWidth="1"/>
    <col min="6691" max="6912" width="9" style="114"/>
    <col min="6913" max="6913" width="4.75" style="114" customWidth="1"/>
    <col min="6914" max="6914" width="9" style="114"/>
    <col min="6915" max="6925" width="0" style="114" hidden="1" customWidth="1"/>
    <col min="6926" max="6944" width="9" style="114"/>
    <col min="6945" max="6946" width="8.875" style="114" customWidth="1"/>
    <col min="6947" max="7168" width="9" style="114"/>
    <col min="7169" max="7169" width="4.75" style="114" customWidth="1"/>
    <col min="7170" max="7170" width="9" style="114"/>
    <col min="7171" max="7181" width="0" style="114" hidden="1" customWidth="1"/>
    <col min="7182" max="7200" width="9" style="114"/>
    <col min="7201" max="7202" width="8.875" style="114" customWidth="1"/>
    <col min="7203" max="7424" width="9" style="114"/>
    <col min="7425" max="7425" width="4.75" style="114" customWidth="1"/>
    <col min="7426" max="7426" width="9" style="114"/>
    <col min="7427" max="7437" width="0" style="114" hidden="1" customWidth="1"/>
    <col min="7438" max="7456" width="9" style="114"/>
    <col min="7457" max="7458" width="8.875" style="114" customWidth="1"/>
    <col min="7459" max="7680" width="9" style="114"/>
    <col min="7681" max="7681" width="4.75" style="114" customWidth="1"/>
    <col min="7682" max="7682" width="9" style="114"/>
    <col min="7683" max="7693" width="0" style="114" hidden="1" customWidth="1"/>
    <col min="7694" max="7712" width="9" style="114"/>
    <col min="7713" max="7714" width="8.875" style="114" customWidth="1"/>
    <col min="7715" max="7936" width="9" style="114"/>
    <col min="7937" max="7937" width="4.75" style="114" customWidth="1"/>
    <col min="7938" max="7938" width="9" style="114"/>
    <col min="7939" max="7949" width="0" style="114" hidden="1" customWidth="1"/>
    <col min="7950" max="7968" width="9" style="114"/>
    <col min="7969" max="7970" width="8.875" style="114" customWidth="1"/>
    <col min="7971" max="8192" width="9" style="114"/>
    <col min="8193" max="8193" width="4.75" style="114" customWidth="1"/>
    <col min="8194" max="8194" width="9" style="114"/>
    <col min="8195" max="8205" width="0" style="114" hidden="1" customWidth="1"/>
    <col min="8206" max="8224" width="9" style="114"/>
    <col min="8225" max="8226" width="8.875" style="114" customWidth="1"/>
    <col min="8227" max="8448" width="9" style="114"/>
    <col min="8449" max="8449" width="4.75" style="114" customWidth="1"/>
    <col min="8450" max="8450" width="9" style="114"/>
    <col min="8451" max="8461" width="0" style="114" hidden="1" customWidth="1"/>
    <col min="8462" max="8480" width="9" style="114"/>
    <col min="8481" max="8482" width="8.875" style="114" customWidth="1"/>
    <col min="8483" max="8704" width="9" style="114"/>
    <col min="8705" max="8705" width="4.75" style="114" customWidth="1"/>
    <col min="8706" max="8706" width="9" style="114"/>
    <col min="8707" max="8717" width="0" style="114" hidden="1" customWidth="1"/>
    <col min="8718" max="8736" width="9" style="114"/>
    <col min="8737" max="8738" width="8.875" style="114" customWidth="1"/>
    <col min="8739" max="8960" width="9" style="114"/>
    <col min="8961" max="8961" width="4.75" style="114" customWidth="1"/>
    <col min="8962" max="8962" width="9" style="114"/>
    <col min="8963" max="8973" width="0" style="114" hidden="1" customWidth="1"/>
    <col min="8974" max="8992" width="9" style="114"/>
    <col min="8993" max="8994" width="8.875" style="114" customWidth="1"/>
    <col min="8995" max="9216" width="9" style="114"/>
    <col min="9217" max="9217" width="4.75" style="114" customWidth="1"/>
    <col min="9218" max="9218" width="9" style="114"/>
    <col min="9219" max="9229" width="0" style="114" hidden="1" customWidth="1"/>
    <col min="9230" max="9248" width="9" style="114"/>
    <col min="9249" max="9250" width="8.875" style="114" customWidth="1"/>
    <col min="9251" max="9472" width="9" style="114"/>
    <col min="9473" max="9473" width="4.75" style="114" customWidth="1"/>
    <col min="9474" max="9474" width="9" style="114"/>
    <col min="9475" max="9485" width="0" style="114" hidden="1" customWidth="1"/>
    <col min="9486" max="9504" width="9" style="114"/>
    <col min="9505" max="9506" width="8.875" style="114" customWidth="1"/>
    <col min="9507" max="9728" width="9" style="114"/>
    <col min="9729" max="9729" width="4.75" style="114" customWidth="1"/>
    <col min="9730" max="9730" width="9" style="114"/>
    <col min="9731" max="9741" width="0" style="114" hidden="1" customWidth="1"/>
    <col min="9742" max="9760" width="9" style="114"/>
    <col min="9761" max="9762" width="8.875" style="114" customWidth="1"/>
    <col min="9763" max="9984" width="9" style="114"/>
    <col min="9985" max="9985" width="4.75" style="114" customWidth="1"/>
    <col min="9986" max="9986" width="9" style="114"/>
    <col min="9987" max="9997" width="0" style="114" hidden="1" customWidth="1"/>
    <col min="9998" max="10016" width="9" style="114"/>
    <col min="10017" max="10018" width="8.875" style="114" customWidth="1"/>
    <col min="10019" max="10240" width="9" style="114"/>
    <col min="10241" max="10241" width="4.75" style="114" customWidth="1"/>
    <col min="10242" max="10242" width="9" style="114"/>
    <col min="10243" max="10253" width="0" style="114" hidden="1" customWidth="1"/>
    <col min="10254" max="10272" width="9" style="114"/>
    <col min="10273" max="10274" width="8.875" style="114" customWidth="1"/>
    <col min="10275" max="10496" width="9" style="114"/>
    <col min="10497" max="10497" width="4.75" style="114" customWidth="1"/>
    <col min="10498" max="10498" width="9" style="114"/>
    <col min="10499" max="10509" width="0" style="114" hidden="1" customWidth="1"/>
    <col min="10510" max="10528" width="9" style="114"/>
    <col min="10529" max="10530" width="8.875" style="114" customWidth="1"/>
    <col min="10531" max="10752" width="9" style="114"/>
    <col min="10753" max="10753" width="4.75" style="114" customWidth="1"/>
    <col min="10754" max="10754" width="9" style="114"/>
    <col min="10755" max="10765" width="0" style="114" hidden="1" customWidth="1"/>
    <col min="10766" max="10784" width="9" style="114"/>
    <col min="10785" max="10786" width="8.875" style="114" customWidth="1"/>
    <col min="10787" max="11008" width="9" style="114"/>
    <col min="11009" max="11009" width="4.75" style="114" customWidth="1"/>
    <col min="11010" max="11010" width="9" style="114"/>
    <col min="11011" max="11021" width="0" style="114" hidden="1" customWidth="1"/>
    <col min="11022" max="11040" width="9" style="114"/>
    <col min="11041" max="11042" width="8.875" style="114" customWidth="1"/>
    <col min="11043" max="11264" width="9" style="114"/>
    <col min="11265" max="11265" width="4.75" style="114" customWidth="1"/>
    <col min="11266" max="11266" width="9" style="114"/>
    <col min="11267" max="11277" width="0" style="114" hidden="1" customWidth="1"/>
    <col min="11278" max="11296" width="9" style="114"/>
    <col min="11297" max="11298" width="8.875" style="114" customWidth="1"/>
    <col min="11299" max="11520" width="9" style="114"/>
    <col min="11521" max="11521" width="4.75" style="114" customWidth="1"/>
    <col min="11522" max="11522" width="9" style="114"/>
    <col min="11523" max="11533" width="0" style="114" hidden="1" customWidth="1"/>
    <col min="11534" max="11552" width="9" style="114"/>
    <col min="11553" max="11554" width="8.875" style="114" customWidth="1"/>
    <col min="11555" max="11776" width="9" style="114"/>
    <col min="11777" max="11777" width="4.75" style="114" customWidth="1"/>
    <col min="11778" max="11778" width="9" style="114"/>
    <col min="11779" max="11789" width="0" style="114" hidden="1" customWidth="1"/>
    <col min="11790" max="11808" width="9" style="114"/>
    <col min="11809" max="11810" width="8.875" style="114" customWidth="1"/>
    <col min="11811" max="12032" width="9" style="114"/>
    <col min="12033" max="12033" width="4.75" style="114" customWidth="1"/>
    <col min="12034" max="12034" width="9" style="114"/>
    <col min="12035" max="12045" width="0" style="114" hidden="1" customWidth="1"/>
    <col min="12046" max="12064" width="9" style="114"/>
    <col min="12065" max="12066" width="8.875" style="114" customWidth="1"/>
    <col min="12067" max="12288" width="9" style="114"/>
    <col min="12289" max="12289" width="4.75" style="114" customWidth="1"/>
    <col min="12290" max="12290" width="9" style="114"/>
    <col min="12291" max="12301" width="0" style="114" hidden="1" customWidth="1"/>
    <col min="12302" max="12320" width="9" style="114"/>
    <col min="12321" max="12322" width="8.875" style="114" customWidth="1"/>
    <col min="12323" max="12544" width="9" style="114"/>
    <col min="12545" max="12545" width="4.75" style="114" customWidth="1"/>
    <col min="12546" max="12546" width="9" style="114"/>
    <col min="12547" max="12557" width="0" style="114" hidden="1" customWidth="1"/>
    <col min="12558" max="12576" width="9" style="114"/>
    <col min="12577" max="12578" width="8.875" style="114" customWidth="1"/>
    <col min="12579" max="12800" width="9" style="114"/>
    <col min="12801" max="12801" width="4.75" style="114" customWidth="1"/>
    <col min="12802" max="12802" width="9" style="114"/>
    <col min="12803" max="12813" width="0" style="114" hidden="1" customWidth="1"/>
    <col min="12814" max="12832" width="9" style="114"/>
    <col min="12833" max="12834" width="8.875" style="114" customWidth="1"/>
    <col min="12835" max="13056" width="9" style="114"/>
    <col min="13057" max="13057" width="4.75" style="114" customWidth="1"/>
    <col min="13058" max="13058" width="9" style="114"/>
    <col min="13059" max="13069" width="0" style="114" hidden="1" customWidth="1"/>
    <col min="13070" max="13088" width="9" style="114"/>
    <col min="13089" max="13090" width="8.875" style="114" customWidth="1"/>
    <col min="13091" max="13312" width="9" style="114"/>
    <col min="13313" max="13313" width="4.75" style="114" customWidth="1"/>
    <col min="13314" max="13314" width="9" style="114"/>
    <col min="13315" max="13325" width="0" style="114" hidden="1" customWidth="1"/>
    <col min="13326" max="13344" width="9" style="114"/>
    <col min="13345" max="13346" width="8.875" style="114" customWidth="1"/>
    <col min="13347" max="13568" width="9" style="114"/>
    <col min="13569" max="13569" width="4.75" style="114" customWidth="1"/>
    <col min="13570" max="13570" width="9" style="114"/>
    <col min="13571" max="13581" width="0" style="114" hidden="1" customWidth="1"/>
    <col min="13582" max="13600" width="9" style="114"/>
    <col min="13601" max="13602" width="8.875" style="114" customWidth="1"/>
    <col min="13603" max="13824" width="9" style="114"/>
    <col min="13825" max="13825" width="4.75" style="114" customWidth="1"/>
    <col min="13826" max="13826" width="9" style="114"/>
    <col min="13827" max="13837" width="0" style="114" hidden="1" customWidth="1"/>
    <col min="13838" max="13856" width="9" style="114"/>
    <col min="13857" max="13858" width="8.875" style="114" customWidth="1"/>
    <col min="13859" max="14080" width="9" style="114"/>
    <col min="14081" max="14081" width="4.75" style="114" customWidth="1"/>
    <col min="14082" max="14082" width="9" style="114"/>
    <col min="14083" max="14093" width="0" style="114" hidden="1" customWidth="1"/>
    <col min="14094" max="14112" width="9" style="114"/>
    <col min="14113" max="14114" width="8.875" style="114" customWidth="1"/>
    <col min="14115" max="14336" width="9" style="114"/>
    <col min="14337" max="14337" width="4.75" style="114" customWidth="1"/>
    <col min="14338" max="14338" width="9" style="114"/>
    <col min="14339" max="14349" width="0" style="114" hidden="1" customWidth="1"/>
    <col min="14350" max="14368" width="9" style="114"/>
    <col min="14369" max="14370" width="8.875" style="114" customWidth="1"/>
    <col min="14371" max="14592" width="9" style="114"/>
    <col min="14593" max="14593" width="4.75" style="114" customWidth="1"/>
    <col min="14594" max="14594" width="9" style="114"/>
    <col min="14595" max="14605" width="0" style="114" hidden="1" customWidth="1"/>
    <col min="14606" max="14624" width="9" style="114"/>
    <col min="14625" max="14626" width="8.875" style="114" customWidth="1"/>
    <col min="14627" max="14848" width="9" style="114"/>
    <col min="14849" max="14849" width="4.75" style="114" customWidth="1"/>
    <col min="14850" max="14850" width="9" style="114"/>
    <col min="14851" max="14861" width="0" style="114" hidden="1" customWidth="1"/>
    <col min="14862" max="14880" width="9" style="114"/>
    <col min="14881" max="14882" width="8.875" style="114" customWidth="1"/>
    <col min="14883" max="15104" width="9" style="114"/>
    <col min="15105" max="15105" width="4.75" style="114" customWidth="1"/>
    <col min="15106" max="15106" width="9" style="114"/>
    <col min="15107" max="15117" width="0" style="114" hidden="1" customWidth="1"/>
    <col min="15118" max="15136" width="9" style="114"/>
    <col min="15137" max="15138" width="8.875" style="114" customWidth="1"/>
    <col min="15139" max="15360" width="9" style="114"/>
    <col min="15361" max="15361" width="4.75" style="114" customWidth="1"/>
    <col min="15362" max="15362" width="9" style="114"/>
    <col min="15363" max="15373" width="0" style="114" hidden="1" customWidth="1"/>
    <col min="15374" max="15392" width="9" style="114"/>
    <col min="15393" max="15394" width="8.875" style="114" customWidth="1"/>
    <col min="15395" max="15616" width="9" style="114"/>
    <col min="15617" max="15617" width="4.75" style="114" customWidth="1"/>
    <col min="15618" max="15618" width="9" style="114"/>
    <col min="15619" max="15629" width="0" style="114" hidden="1" customWidth="1"/>
    <col min="15630" max="15648" width="9" style="114"/>
    <col min="15649" max="15650" width="8.875" style="114" customWidth="1"/>
    <col min="15651" max="15872" width="9" style="114"/>
    <col min="15873" max="15873" width="4.75" style="114" customWidth="1"/>
    <col min="15874" max="15874" width="9" style="114"/>
    <col min="15875" max="15885" width="0" style="114" hidden="1" customWidth="1"/>
    <col min="15886" max="15904" width="9" style="114"/>
    <col min="15905" max="15906" width="8.875" style="114" customWidth="1"/>
    <col min="15907" max="16128" width="9" style="114"/>
    <col min="16129" max="16129" width="4.75" style="114" customWidth="1"/>
    <col min="16130" max="16130" width="9" style="114"/>
    <col min="16131" max="16141" width="0" style="114" hidden="1" customWidth="1"/>
    <col min="16142" max="16160" width="9" style="114"/>
    <col min="16161" max="16162" width="8.875" style="114" customWidth="1"/>
    <col min="16163" max="16384" width="9" style="114"/>
  </cols>
  <sheetData>
    <row r="1" spans="1:41">
      <c r="A1" s="69" t="s">
        <v>166</v>
      </c>
      <c r="B1" s="114"/>
      <c r="U1" s="115" t="s">
        <v>158</v>
      </c>
      <c r="V1" s="115" t="s">
        <v>181</v>
      </c>
      <c r="AO1" s="115"/>
    </row>
    <row r="2" spans="1:41">
      <c r="A2" s="113"/>
      <c r="B2" s="69"/>
      <c r="S2" s="115"/>
      <c r="T2" s="115"/>
      <c r="U2" s="115"/>
      <c r="V2" s="115"/>
    </row>
    <row r="3" spans="1:41">
      <c r="A3" s="116"/>
      <c r="B3" s="117" t="s">
        <v>41</v>
      </c>
      <c r="C3" s="118">
        <v>1990</v>
      </c>
      <c r="D3" s="118">
        <v>1991</v>
      </c>
      <c r="E3" s="118">
        <v>1992</v>
      </c>
      <c r="F3" s="118">
        <v>1993</v>
      </c>
      <c r="G3" s="118">
        <v>1994</v>
      </c>
      <c r="H3" s="118">
        <v>1995</v>
      </c>
      <c r="I3" s="118">
        <v>1996</v>
      </c>
      <c r="J3" s="118">
        <v>1997</v>
      </c>
      <c r="K3" s="118">
        <v>1998</v>
      </c>
      <c r="L3" s="118">
        <v>1999</v>
      </c>
      <c r="M3" s="118">
        <v>2000</v>
      </c>
      <c r="N3" s="73">
        <v>2001</v>
      </c>
      <c r="O3" s="73">
        <v>2002</v>
      </c>
      <c r="P3" s="73">
        <v>2003</v>
      </c>
      <c r="Q3" s="73">
        <v>2004</v>
      </c>
      <c r="R3" s="73">
        <v>2005</v>
      </c>
      <c r="S3" s="54">
        <v>2006</v>
      </c>
      <c r="T3" s="54">
        <v>2007</v>
      </c>
      <c r="U3" s="54">
        <v>2008</v>
      </c>
      <c r="V3" s="54">
        <v>2009</v>
      </c>
      <c r="W3" s="54">
        <v>2010</v>
      </c>
      <c r="X3" s="54">
        <v>2011</v>
      </c>
      <c r="Y3" s="119">
        <v>2012</v>
      </c>
      <c r="Z3" s="119">
        <v>2013</v>
      </c>
      <c r="AA3" s="119">
        <v>2014</v>
      </c>
      <c r="AB3" s="119">
        <v>2015</v>
      </c>
      <c r="AC3" s="119">
        <v>2016</v>
      </c>
      <c r="AD3" s="119">
        <v>2017</v>
      </c>
      <c r="AE3" s="119">
        <v>2018</v>
      </c>
      <c r="AF3" s="119">
        <v>2019</v>
      </c>
      <c r="AG3" s="172"/>
      <c r="AH3" s="172"/>
    </row>
    <row r="4" spans="1:41">
      <c r="A4" s="120"/>
      <c r="B4" s="120"/>
      <c r="C4" s="121" t="s">
        <v>168</v>
      </c>
      <c r="D4" s="121" t="s">
        <v>169</v>
      </c>
      <c r="E4" s="121" t="s">
        <v>170</v>
      </c>
      <c r="F4" s="121" t="s">
        <v>171</v>
      </c>
      <c r="G4" s="121" t="s">
        <v>172</v>
      </c>
      <c r="H4" s="121" t="s">
        <v>173</v>
      </c>
      <c r="I4" s="121" t="s">
        <v>174</v>
      </c>
      <c r="J4" s="121" t="s">
        <v>175</v>
      </c>
      <c r="K4" s="121" t="s">
        <v>176</v>
      </c>
      <c r="L4" s="121" t="s">
        <v>177</v>
      </c>
      <c r="M4" s="121" t="s">
        <v>42</v>
      </c>
      <c r="N4" s="122" t="s">
        <v>43</v>
      </c>
      <c r="O4" s="122" t="s">
        <v>44</v>
      </c>
      <c r="P4" s="122" t="s">
        <v>45</v>
      </c>
      <c r="Q4" s="122" t="s">
        <v>46</v>
      </c>
      <c r="R4" s="122" t="s">
        <v>47</v>
      </c>
      <c r="S4" s="58" t="s">
        <v>48</v>
      </c>
      <c r="T4" s="58" t="s">
        <v>49</v>
      </c>
      <c r="U4" s="124" t="s">
        <v>50</v>
      </c>
      <c r="V4" s="124" t="s">
        <v>51</v>
      </c>
      <c r="W4" s="124" t="s">
        <v>52</v>
      </c>
      <c r="X4" s="124" t="s">
        <v>53</v>
      </c>
      <c r="Y4" s="124" t="s">
        <v>54</v>
      </c>
      <c r="Z4" s="124" t="s">
        <v>55</v>
      </c>
      <c r="AA4" s="124" t="s">
        <v>56</v>
      </c>
      <c r="AB4" s="124" t="s">
        <v>57</v>
      </c>
      <c r="AC4" s="124" t="s">
        <v>58</v>
      </c>
      <c r="AD4" s="124" t="s">
        <v>59</v>
      </c>
      <c r="AE4" s="124" t="s">
        <v>60</v>
      </c>
      <c r="AF4" s="124" t="s">
        <v>162</v>
      </c>
      <c r="AG4" s="174" t="s">
        <v>263</v>
      </c>
      <c r="AH4" s="174" t="s">
        <v>264</v>
      </c>
    </row>
    <row r="5" spans="1:41">
      <c r="A5" s="125"/>
      <c r="B5" s="125" t="s">
        <v>114</v>
      </c>
      <c r="C5" s="126"/>
      <c r="D5" s="126"/>
      <c r="E5" s="126"/>
      <c r="F5" s="126"/>
      <c r="G5" s="126"/>
      <c r="H5" s="126"/>
      <c r="I5" s="126"/>
      <c r="J5" s="126"/>
      <c r="K5" s="126"/>
      <c r="L5" s="126"/>
      <c r="M5" s="126"/>
      <c r="N5" s="127"/>
      <c r="O5" s="127"/>
      <c r="P5" s="127"/>
      <c r="Q5" s="127"/>
      <c r="R5" s="127"/>
      <c r="S5" s="124"/>
      <c r="T5" s="124"/>
      <c r="U5" s="124"/>
      <c r="V5" s="124"/>
      <c r="W5" s="124"/>
      <c r="X5" s="124"/>
      <c r="Y5" s="124"/>
      <c r="Z5" s="124"/>
      <c r="AA5" s="124"/>
      <c r="AB5" s="124"/>
      <c r="AC5" s="124"/>
      <c r="AD5" s="190" t="s">
        <v>61</v>
      </c>
      <c r="AE5" s="190" t="s">
        <v>62</v>
      </c>
      <c r="AF5" s="190" t="s">
        <v>62</v>
      </c>
      <c r="AG5" s="128"/>
      <c r="AH5" s="128"/>
    </row>
    <row r="6" spans="1:41">
      <c r="A6" s="129"/>
      <c r="B6" s="130" t="s">
        <v>24</v>
      </c>
      <c r="C6" s="201">
        <v>18616600</v>
      </c>
      <c r="D6" s="201">
        <v>19663092</v>
      </c>
      <c r="E6" s="201">
        <v>20005341</v>
      </c>
      <c r="F6" s="201">
        <v>20539323</v>
      </c>
      <c r="G6" s="201">
        <v>20169682</v>
      </c>
      <c r="H6" s="201">
        <v>21374687</v>
      </c>
      <c r="I6" s="201">
        <v>22125426</v>
      </c>
      <c r="J6" s="201">
        <v>21732653</v>
      </c>
      <c r="K6" s="201">
        <v>20884183</v>
      </c>
      <c r="L6" s="201">
        <v>20272696</v>
      </c>
      <c r="M6" s="201">
        <v>20336615</v>
      </c>
      <c r="N6" s="123">
        <v>20263967</v>
      </c>
      <c r="O6" s="123">
        <v>19975742</v>
      </c>
      <c r="P6" s="123">
        <v>19793033</v>
      </c>
      <c r="Q6" s="123">
        <v>20010092</v>
      </c>
      <c r="R6" s="123">
        <v>20020257</v>
      </c>
      <c r="S6" s="141">
        <v>20585962.278674982</v>
      </c>
      <c r="T6" s="141">
        <v>20380894.034614086</v>
      </c>
      <c r="U6" s="141">
        <v>19701942.465813342</v>
      </c>
      <c r="V6" s="141">
        <v>18565577.334442247</v>
      </c>
      <c r="W6" s="141">
        <v>19551886.27648519</v>
      </c>
      <c r="X6" s="141">
        <v>19323190.868663236</v>
      </c>
      <c r="Y6" s="141">
        <v>19073177.52394066</v>
      </c>
      <c r="Z6" s="141">
        <v>19562597.162714183</v>
      </c>
      <c r="AA6" s="142">
        <v>20332766.42951915</v>
      </c>
      <c r="AB6" s="142">
        <v>20894743.449740887</v>
      </c>
      <c r="AC6" s="142">
        <v>20852234.546169031</v>
      </c>
      <c r="AD6" s="141">
        <v>21054801</v>
      </c>
      <c r="AE6" s="141">
        <v>21116004.634426646</v>
      </c>
      <c r="AF6" s="141">
        <v>21504369</v>
      </c>
      <c r="AG6" s="202">
        <f>ROUND((AE6-AD6)/AD6*100,1)</f>
        <v>0.3</v>
      </c>
      <c r="AH6" s="202">
        <f>ROUND((AF6-AE6)/AE6*100,1)</f>
        <v>1.8</v>
      </c>
    </row>
    <row r="7" spans="1:41">
      <c r="A7" s="131">
        <v>100</v>
      </c>
      <c r="B7" s="123" t="s">
        <v>25</v>
      </c>
      <c r="C7" s="201">
        <v>6067956</v>
      </c>
      <c r="D7" s="201">
        <v>6416903</v>
      </c>
      <c r="E7" s="201">
        <v>6618219</v>
      </c>
      <c r="F7" s="201">
        <v>6834375</v>
      </c>
      <c r="G7" s="201">
        <v>6670353</v>
      </c>
      <c r="H7" s="201">
        <v>6992509</v>
      </c>
      <c r="I7" s="201">
        <v>7321309</v>
      </c>
      <c r="J7" s="201">
        <v>7090683</v>
      </c>
      <c r="K7" s="201">
        <v>6903493</v>
      </c>
      <c r="L7" s="201">
        <v>6742320</v>
      </c>
      <c r="M7" s="201">
        <v>6701485</v>
      </c>
      <c r="N7" s="123">
        <v>6327284</v>
      </c>
      <c r="O7" s="123">
        <v>6169336</v>
      </c>
      <c r="P7" s="123">
        <v>6120240</v>
      </c>
      <c r="Q7" s="123">
        <v>6182411</v>
      </c>
      <c r="R7" s="123">
        <v>6176504</v>
      </c>
      <c r="S7" s="141">
        <v>6326047.2786749825</v>
      </c>
      <c r="T7" s="141">
        <v>6296286.0346140862</v>
      </c>
      <c r="U7" s="141">
        <v>6096751.4658133425</v>
      </c>
      <c r="V7" s="141">
        <v>5994522.3344422467</v>
      </c>
      <c r="W7" s="141">
        <v>6306169.2764851898</v>
      </c>
      <c r="X7" s="141">
        <v>6260899.8686632365</v>
      </c>
      <c r="Y7" s="141">
        <v>6134327.5239406601</v>
      </c>
      <c r="Z7" s="141">
        <v>6216780.1627141833</v>
      </c>
      <c r="AA7" s="142">
        <v>6534879.4295191504</v>
      </c>
      <c r="AB7" s="142">
        <v>6727334.4497408867</v>
      </c>
      <c r="AC7" s="142">
        <v>6700874.5461690314</v>
      </c>
      <c r="AD7" s="141">
        <v>6808784</v>
      </c>
      <c r="AE7" s="141">
        <v>7010486.634426645</v>
      </c>
      <c r="AF7" s="141">
        <v>7285541</v>
      </c>
      <c r="AG7" s="202">
        <f t="shared" ref="AG7:AH67" si="0">ROUND((AE7-AD7)/AD7*100,1)</f>
        <v>3</v>
      </c>
      <c r="AH7" s="202">
        <f t="shared" si="0"/>
        <v>3.9</v>
      </c>
    </row>
    <row r="8" spans="1:41">
      <c r="A8" s="131" t="s">
        <v>328</v>
      </c>
      <c r="B8" s="123" t="s">
        <v>271</v>
      </c>
      <c r="C8" s="201">
        <v>3125545</v>
      </c>
      <c r="D8" s="201">
        <v>3190427</v>
      </c>
      <c r="E8" s="201">
        <v>3207887</v>
      </c>
      <c r="F8" s="201">
        <v>3201428</v>
      </c>
      <c r="G8" s="201">
        <v>3153339</v>
      </c>
      <c r="H8" s="201">
        <v>3435002</v>
      </c>
      <c r="I8" s="201">
        <v>3499138</v>
      </c>
      <c r="J8" s="201">
        <v>3329135</v>
      </c>
      <c r="K8" s="201">
        <v>3051295</v>
      </c>
      <c r="L8" s="201">
        <v>2869443</v>
      </c>
      <c r="M8" s="201">
        <v>2919217</v>
      </c>
      <c r="N8" s="123">
        <v>3111596</v>
      </c>
      <c r="O8" s="123">
        <v>2980982</v>
      </c>
      <c r="P8" s="123">
        <v>2953212</v>
      </c>
      <c r="Q8" s="123">
        <v>2992127</v>
      </c>
      <c r="R8" s="123">
        <v>3040109</v>
      </c>
      <c r="S8" s="141">
        <v>3161389</v>
      </c>
      <c r="T8" s="141">
        <v>3167079</v>
      </c>
      <c r="U8" s="141">
        <v>3004674</v>
      </c>
      <c r="V8" s="141">
        <v>2861149</v>
      </c>
      <c r="W8" s="141">
        <v>3113076</v>
      </c>
      <c r="X8" s="141">
        <v>3105290</v>
      </c>
      <c r="Y8" s="141">
        <v>3011236</v>
      </c>
      <c r="Z8" s="141">
        <v>3113175</v>
      </c>
      <c r="AA8" s="142">
        <v>3206067</v>
      </c>
      <c r="AB8" s="142">
        <v>3352019</v>
      </c>
      <c r="AC8" s="142">
        <v>3339354</v>
      </c>
      <c r="AD8" s="141">
        <v>3429154</v>
      </c>
      <c r="AE8" s="141">
        <v>3513235</v>
      </c>
      <c r="AF8" s="141">
        <v>3569403</v>
      </c>
      <c r="AG8" s="202">
        <f t="shared" si="0"/>
        <v>2.5</v>
      </c>
      <c r="AH8" s="202">
        <f t="shared" si="0"/>
        <v>1.6</v>
      </c>
    </row>
    <row r="9" spans="1:41">
      <c r="A9" s="131">
        <v>2</v>
      </c>
      <c r="B9" s="123" t="s">
        <v>272</v>
      </c>
      <c r="C9" s="201">
        <v>1576950</v>
      </c>
      <c r="D9" s="201">
        <v>1655457</v>
      </c>
      <c r="E9" s="201">
        <v>1683814</v>
      </c>
      <c r="F9" s="201">
        <v>1738581</v>
      </c>
      <c r="G9" s="201">
        <v>1658927</v>
      </c>
      <c r="H9" s="201">
        <v>1825374</v>
      </c>
      <c r="I9" s="201">
        <v>1875970</v>
      </c>
      <c r="J9" s="201">
        <v>1907783</v>
      </c>
      <c r="K9" s="201">
        <v>1867085</v>
      </c>
      <c r="L9" s="201">
        <v>1786138</v>
      </c>
      <c r="M9" s="201">
        <v>1794899</v>
      </c>
      <c r="N9" s="123">
        <v>1801878</v>
      </c>
      <c r="O9" s="123">
        <v>1765817</v>
      </c>
      <c r="P9" s="123">
        <v>1776341</v>
      </c>
      <c r="Q9" s="123">
        <v>1818651</v>
      </c>
      <c r="R9" s="123">
        <v>1856963</v>
      </c>
      <c r="S9" s="141">
        <v>1924286</v>
      </c>
      <c r="T9" s="141">
        <v>1901045</v>
      </c>
      <c r="U9" s="141">
        <v>1792152</v>
      </c>
      <c r="V9" s="141">
        <v>1714606</v>
      </c>
      <c r="W9" s="141">
        <v>1785226</v>
      </c>
      <c r="X9" s="141">
        <v>1815226</v>
      </c>
      <c r="Y9" s="141">
        <v>1835596</v>
      </c>
      <c r="Z9" s="141">
        <v>1857323</v>
      </c>
      <c r="AA9" s="142">
        <v>1891329</v>
      </c>
      <c r="AB9" s="142">
        <v>1933056</v>
      </c>
      <c r="AC9" s="142">
        <v>2011510</v>
      </c>
      <c r="AD9" s="141">
        <v>1977403</v>
      </c>
      <c r="AE9" s="141">
        <v>2038124</v>
      </c>
      <c r="AF9" s="141">
        <v>2079506</v>
      </c>
      <c r="AG9" s="202">
        <f t="shared" si="0"/>
        <v>3.1</v>
      </c>
      <c r="AH9" s="202">
        <f t="shared" si="0"/>
        <v>2</v>
      </c>
    </row>
    <row r="10" spans="1:41">
      <c r="A10" s="131">
        <v>3</v>
      </c>
      <c r="B10" s="123" t="s">
        <v>28</v>
      </c>
      <c r="C10" s="201">
        <v>2367397</v>
      </c>
      <c r="D10" s="201">
        <v>2523776</v>
      </c>
      <c r="E10" s="201">
        <v>2478690</v>
      </c>
      <c r="F10" s="201">
        <v>2523951</v>
      </c>
      <c r="G10" s="201">
        <v>2477201</v>
      </c>
      <c r="H10" s="201">
        <v>2665683</v>
      </c>
      <c r="I10" s="201">
        <v>2738032</v>
      </c>
      <c r="J10" s="201">
        <v>2746550</v>
      </c>
      <c r="K10" s="201">
        <v>2604519</v>
      </c>
      <c r="L10" s="201">
        <v>2546275</v>
      </c>
      <c r="M10" s="201">
        <v>2587981</v>
      </c>
      <c r="N10" s="123">
        <v>2567471</v>
      </c>
      <c r="O10" s="123">
        <v>2619620</v>
      </c>
      <c r="P10" s="123">
        <v>2635965</v>
      </c>
      <c r="Q10" s="123">
        <v>2669088</v>
      </c>
      <c r="R10" s="123">
        <v>2700313</v>
      </c>
      <c r="S10" s="141">
        <v>2850046</v>
      </c>
      <c r="T10" s="141">
        <v>2848863</v>
      </c>
      <c r="U10" s="141">
        <v>2812072</v>
      </c>
      <c r="V10" s="141">
        <v>2442460</v>
      </c>
      <c r="W10" s="141">
        <v>2552129</v>
      </c>
      <c r="X10" s="141">
        <v>2459495</v>
      </c>
      <c r="Y10" s="141">
        <v>2591120</v>
      </c>
      <c r="Z10" s="141">
        <v>2631163</v>
      </c>
      <c r="AA10" s="142">
        <v>2729619</v>
      </c>
      <c r="AB10" s="142">
        <v>2806048</v>
      </c>
      <c r="AC10" s="142">
        <v>2708831</v>
      </c>
      <c r="AD10" s="141">
        <v>2743872</v>
      </c>
      <c r="AE10" s="141">
        <v>2643691</v>
      </c>
      <c r="AF10" s="141">
        <v>2637424</v>
      </c>
      <c r="AG10" s="202">
        <f t="shared" si="0"/>
        <v>-3.7</v>
      </c>
      <c r="AH10" s="202">
        <f t="shared" si="0"/>
        <v>-0.2</v>
      </c>
    </row>
    <row r="11" spans="1:41">
      <c r="A11" s="131">
        <v>4</v>
      </c>
      <c r="B11" s="123" t="s">
        <v>273</v>
      </c>
      <c r="C11" s="201">
        <v>935624</v>
      </c>
      <c r="D11" s="201">
        <v>1000739</v>
      </c>
      <c r="E11" s="201">
        <v>1000435</v>
      </c>
      <c r="F11" s="201">
        <v>1064175</v>
      </c>
      <c r="G11" s="201">
        <v>1069024</v>
      </c>
      <c r="H11" s="201">
        <v>1118785</v>
      </c>
      <c r="I11" s="201">
        <v>1180292</v>
      </c>
      <c r="J11" s="201">
        <v>1168959</v>
      </c>
      <c r="K11" s="201">
        <v>1135522</v>
      </c>
      <c r="L11" s="201">
        <v>1151481</v>
      </c>
      <c r="M11" s="201">
        <v>1150549</v>
      </c>
      <c r="N11" s="123">
        <v>1204814</v>
      </c>
      <c r="O11" s="123">
        <v>1171927</v>
      </c>
      <c r="P11" s="123">
        <v>1166885</v>
      </c>
      <c r="Q11" s="123">
        <v>1179873</v>
      </c>
      <c r="R11" s="123">
        <v>1178537</v>
      </c>
      <c r="S11" s="141">
        <v>1207449</v>
      </c>
      <c r="T11" s="141">
        <v>1172220</v>
      </c>
      <c r="U11" s="141">
        <v>1131089</v>
      </c>
      <c r="V11" s="141">
        <v>1084178</v>
      </c>
      <c r="W11" s="141">
        <v>1106018</v>
      </c>
      <c r="X11" s="141">
        <v>1059650</v>
      </c>
      <c r="Y11" s="141">
        <v>1036989</v>
      </c>
      <c r="Z11" s="141">
        <v>1062896</v>
      </c>
      <c r="AA11" s="142">
        <v>1083206</v>
      </c>
      <c r="AB11" s="142">
        <v>1091331</v>
      </c>
      <c r="AC11" s="142">
        <v>1127196</v>
      </c>
      <c r="AD11" s="141">
        <v>1122571</v>
      </c>
      <c r="AE11" s="141">
        <v>1068323</v>
      </c>
      <c r="AF11" s="141">
        <v>1066013</v>
      </c>
      <c r="AG11" s="202">
        <f t="shared" si="0"/>
        <v>-4.8</v>
      </c>
      <c r="AH11" s="202">
        <f t="shared" si="0"/>
        <v>-0.2</v>
      </c>
    </row>
    <row r="12" spans="1:41">
      <c r="A12" s="131">
        <v>5</v>
      </c>
      <c r="B12" s="123" t="s">
        <v>274</v>
      </c>
      <c r="C12" s="201">
        <v>2374944</v>
      </c>
      <c r="D12" s="201">
        <v>2532979</v>
      </c>
      <c r="E12" s="201">
        <v>2625167</v>
      </c>
      <c r="F12" s="201">
        <v>2626243</v>
      </c>
      <c r="G12" s="201">
        <v>2571499</v>
      </c>
      <c r="H12" s="201">
        <v>2636915</v>
      </c>
      <c r="I12" s="201">
        <v>2733950</v>
      </c>
      <c r="J12" s="201">
        <v>2713136</v>
      </c>
      <c r="K12" s="201">
        <v>2602948</v>
      </c>
      <c r="L12" s="201">
        <v>2482219</v>
      </c>
      <c r="M12" s="201">
        <v>2490309</v>
      </c>
      <c r="N12" s="123">
        <v>2480639</v>
      </c>
      <c r="O12" s="123">
        <v>2491187</v>
      </c>
      <c r="P12" s="123">
        <v>2488992</v>
      </c>
      <c r="Q12" s="123">
        <v>2542791</v>
      </c>
      <c r="R12" s="123">
        <v>2534845</v>
      </c>
      <c r="S12" s="141">
        <v>2575895</v>
      </c>
      <c r="T12" s="141">
        <v>2509650</v>
      </c>
      <c r="U12" s="141">
        <v>2543803</v>
      </c>
      <c r="V12" s="141">
        <v>2239584</v>
      </c>
      <c r="W12" s="141">
        <v>2412468</v>
      </c>
      <c r="X12" s="141">
        <v>2375048</v>
      </c>
      <c r="Y12" s="141">
        <v>2296017</v>
      </c>
      <c r="Z12" s="141">
        <v>2412527</v>
      </c>
      <c r="AA12" s="142">
        <v>2531569</v>
      </c>
      <c r="AB12" s="142">
        <v>2565320</v>
      </c>
      <c r="AC12" s="142">
        <v>2585599</v>
      </c>
      <c r="AD12" s="141">
        <v>2570766</v>
      </c>
      <c r="AE12" s="141">
        <v>2469559</v>
      </c>
      <c r="AF12" s="141">
        <v>2450003</v>
      </c>
      <c r="AG12" s="202">
        <f t="shared" si="0"/>
        <v>-3.9</v>
      </c>
      <c r="AH12" s="202">
        <f t="shared" si="0"/>
        <v>-0.8</v>
      </c>
    </row>
    <row r="13" spans="1:41">
      <c r="A13" s="131">
        <v>6</v>
      </c>
      <c r="B13" s="123" t="s">
        <v>275</v>
      </c>
      <c r="C13" s="201">
        <v>841062</v>
      </c>
      <c r="D13" s="201">
        <v>924502</v>
      </c>
      <c r="E13" s="201">
        <v>920204</v>
      </c>
      <c r="F13" s="201">
        <v>987501</v>
      </c>
      <c r="G13" s="201">
        <v>1003328</v>
      </c>
      <c r="H13" s="201">
        <v>1069716</v>
      </c>
      <c r="I13" s="201">
        <v>1091352</v>
      </c>
      <c r="J13" s="201">
        <v>1076205</v>
      </c>
      <c r="K13" s="201">
        <v>1056198</v>
      </c>
      <c r="L13" s="201">
        <v>1076206</v>
      </c>
      <c r="M13" s="201">
        <v>1064573</v>
      </c>
      <c r="N13" s="123">
        <v>1098093</v>
      </c>
      <c r="O13" s="123">
        <v>1086626</v>
      </c>
      <c r="P13" s="123">
        <v>1046141</v>
      </c>
      <c r="Q13" s="123">
        <v>1032327</v>
      </c>
      <c r="R13" s="123">
        <v>993880</v>
      </c>
      <c r="S13" s="141">
        <v>998479</v>
      </c>
      <c r="T13" s="141">
        <v>974425</v>
      </c>
      <c r="U13" s="141">
        <v>919915</v>
      </c>
      <c r="V13" s="141">
        <v>883760</v>
      </c>
      <c r="W13" s="141">
        <v>917467</v>
      </c>
      <c r="X13" s="141">
        <v>917831</v>
      </c>
      <c r="Y13" s="141">
        <v>913692</v>
      </c>
      <c r="Z13" s="141">
        <v>903572</v>
      </c>
      <c r="AA13" s="142">
        <v>954874</v>
      </c>
      <c r="AB13" s="142">
        <v>971605</v>
      </c>
      <c r="AC13" s="142">
        <v>954635</v>
      </c>
      <c r="AD13" s="141">
        <v>977689</v>
      </c>
      <c r="AE13" s="141">
        <v>951373</v>
      </c>
      <c r="AF13" s="141">
        <v>957756</v>
      </c>
      <c r="AG13" s="202">
        <f t="shared" si="0"/>
        <v>-2.7</v>
      </c>
      <c r="AH13" s="202">
        <f t="shared" si="0"/>
        <v>0.7</v>
      </c>
    </row>
    <row r="14" spans="1:41">
      <c r="A14" s="131">
        <v>7</v>
      </c>
      <c r="B14" s="123" t="s">
        <v>32</v>
      </c>
      <c r="C14" s="201">
        <v>544201</v>
      </c>
      <c r="D14" s="201">
        <v>575930</v>
      </c>
      <c r="E14" s="201">
        <v>599262</v>
      </c>
      <c r="F14" s="201">
        <v>640142</v>
      </c>
      <c r="G14" s="201">
        <v>623559</v>
      </c>
      <c r="H14" s="201">
        <v>655625</v>
      </c>
      <c r="I14" s="201">
        <v>691925</v>
      </c>
      <c r="J14" s="201">
        <v>710593</v>
      </c>
      <c r="K14" s="201">
        <v>705992</v>
      </c>
      <c r="L14" s="201">
        <v>697265</v>
      </c>
      <c r="M14" s="201">
        <v>696485</v>
      </c>
      <c r="N14" s="123">
        <v>691206</v>
      </c>
      <c r="O14" s="123">
        <v>710255</v>
      </c>
      <c r="P14" s="123">
        <v>673771</v>
      </c>
      <c r="Q14" s="123">
        <v>674278</v>
      </c>
      <c r="R14" s="123">
        <v>650190</v>
      </c>
      <c r="S14" s="141">
        <v>641525</v>
      </c>
      <c r="T14" s="141">
        <v>631324</v>
      </c>
      <c r="U14" s="141">
        <v>586698</v>
      </c>
      <c r="V14" s="141">
        <v>562737</v>
      </c>
      <c r="W14" s="141">
        <v>560625</v>
      </c>
      <c r="X14" s="141">
        <v>558374</v>
      </c>
      <c r="Y14" s="141">
        <v>558263</v>
      </c>
      <c r="Z14" s="141">
        <v>574073</v>
      </c>
      <c r="AA14" s="142">
        <v>603152</v>
      </c>
      <c r="AB14" s="142">
        <v>616987</v>
      </c>
      <c r="AC14" s="142">
        <v>595680</v>
      </c>
      <c r="AD14" s="141">
        <v>610582</v>
      </c>
      <c r="AE14" s="141">
        <v>607154</v>
      </c>
      <c r="AF14" s="141">
        <v>623998</v>
      </c>
      <c r="AG14" s="202">
        <f t="shared" si="0"/>
        <v>-0.6</v>
      </c>
      <c r="AH14" s="202">
        <f t="shared" si="0"/>
        <v>2.8</v>
      </c>
    </row>
    <row r="15" spans="1:41">
      <c r="A15" s="131">
        <v>8</v>
      </c>
      <c r="B15" s="123" t="s">
        <v>33</v>
      </c>
      <c r="C15" s="201">
        <v>310091</v>
      </c>
      <c r="D15" s="201">
        <v>336109</v>
      </c>
      <c r="E15" s="201">
        <v>356683</v>
      </c>
      <c r="F15" s="201">
        <v>372205</v>
      </c>
      <c r="G15" s="201">
        <v>391764</v>
      </c>
      <c r="H15" s="201">
        <v>411887</v>
      </c>
      <c r="I15" s="201">
        <v>415938</v>
      </c>
      <c r="J15" s="201">
        <v>389187</v>
      </c>
      <c r="K15" s="201">
        <v>386174</v>
      </c>
      <c r="L15" s="201">
        <v>364968</v>
      </c>
      <c r="M15" s="201">
        <v>379849</v>
      </c>
      <c r="N15" s="123">
        <v>413626</v>
      </c>
      <c r="O15" s="123">
        <v>417842</v>
      </c>
      <c r="P15" s="123">
        <v>406845</v>
      </c>
      <c r="Q15" s="123">
        <v>399780</v>
      </c>
      <c r="R15" s="123">
        <v>394331</v>
      </c>
      <c r="S15" s="141">
        <v>402354</v>
      </c>
      <c r="T15" s="141">
        <v>396557</v>
      </c>
      <c r="U15" s="141">
        <v>359167</v>
      </c>
      <c r="V15" s="141">
        <v>340559</v>
      </c>
      <c r="W15" s="141">
        <v>348547</v>
      </c>
      <c r="X15" s="141">
        <v>340443</v>
      </c>
      <c r="Y15" s="141">
        <v>272327</v>
      </c>
      <c r="Z15" s="141">
        <v>360685</v>
      </c>
      <c r="AA15" s="142">
        <v>361244</v>
      </c>
      <c r="AB15" s="142">
        <v>379883</v>
      </c>
      <c r="AC15" s="142">
        <v>377250</v>
      </c>
      <c r="AD15" s="141">
        <v>371831</v>
      </c>
      <c r="AE15" s="141">
        <v>375468</v>
      </c>
      <c r="AF15" s="141">
        <v>387241</v>
      </c>
      <c r="AG15" s="202">
        <f t="shared" si="0"/>
        <v>1</v>
      </c>
      <c r="AH15" s="202">
        <f t="shared" si="0"/>
        <v>3.1</v>
      </c>
    </row>
    <row r="16" spans="1:41">
      <c r="A16" s="131">
        <v>9</v>
      </c>
      <c r="B16" s="123" t="s">
        <v>34</v>
      </c>
      <c r="C16" s="201">
        <v>472830</v>
      </c>
      <c r="D16" s="201">
        <v>506270</v>
      </c>
      <c r="E16" s="201">
        <v>514980</v>
      </c>
      <c r="F16" s="201">
        <v>550722</v>
      </c>
      <c r="G16" s="201">
        <v>550688</v>
      </c>
      <c r="H16" s="201">
        <v>563191</v>
      </c>
      <c r="I16" s="201">
        <v>577520</v>
      </c>
      <c r="J16" s="201">
        <v>600422</v>
      </c>
      <c r="K16" s="201">
        <v>570957</v>
      </c>
      <c r="L16" s="201">
        <v>556381</v>
      </c>
      <c r="M16" s="201">
        <v>551268</v>
      </c>
      <c r="N16" s="123">
        <v>567360</v>
      </c>
      <c r="O16" s="123">
        <v>562150</v>
      </c>
      <c r="P16" s="123">
        <v>524641</v>
      </c>
      <c r="Q16" s="123">
        <v>518766</v>
      </c>
      <c r="R16" s="123">
        <v>494585</v>
      </c>
      <c r="S16" s="141">
        <v>498492</v>
      </c>
      <c r="T16" s="141">
        <v>483445</v>
      </c>
      <c r="U16" s="141">
        <v>455621</v>
      </c>
      <c r="V16" s="141">
        <v>442022</v>
      </c>
      <c r="W16" s="141">
        <v>450161</v>
      </c>
      <c r="X16" s="141">
        <v>430934</v>
      </c>
      <c r="Y16" s="141">
        <v>423610</v>
      </c>
      <c r="Z16" s="141">
        <v>430403</v>
      </c>
      <c r="AA16" s="142">
        <v>436827</v>
      </c>
      <c r="AB16" s="142">
        <v>451160</v>
      </c>
      <c r="AC16" s="142">
        <v>451305</v>
      </c>
      <c r="AD16" s="141">
        <v>442149</v>
      </c>
      <c r="AE16" s="141">
        <v>438591</v>
      </c>
      <c r="AF16" s="141">
        <v>447484</v>
      </c>
      <c r="AG16" s="202">
        <f t="shared" si="0"/>
        <v>-0.8</v>
      </c>
      <c r="AH16" s="202">
        <f t="shared" si="0"/>
        <v>2</v>
      </c>
    </row>
    <row r="17" spans="1:34">
      <c r="A17" s="129"/>
      <c r="B17" s="130"/>
      <c r="C17" s="201"/>
      <c r="D17" s="201"/>
      <c r="E17" s="201"/>
      <c r="F17" s="201"/>
      <c r="G17" s="201"/>
      <c r="H17" s="201"/>
      <c r="I17" s="201"/>
      <c r="J17" s="201"/>
      <c r="K17" s="201"/>
      <c r="L17" s="201"/>
      <c r="M17" s="201"/>
      <c r="N17" s="123"/>
      <c r="O17" s="123"/>
      <c r="P17" s="123"/>
      <c r="Q17" s="123"/>
      <c r="R17" s="123"/>
      <c r="S17" s="141"/>
      <c r="T17" s="141"/>
      <c r="U17" s="141"/>
      <c r="V17" s="205"/>
      <c r="W17" s="205"/>
      <c r="X17" s="205"/>
      <c r="Y17" s="142"/>
      <c r="Z17" s="142"/>
      <c r="AA17" s="142" t="s">
        <v>142</v>
      </c>
      <c r="AB17" s="142" t="s">
        <v>142</v>
      </c>
      <c r="AC17" s="142" t="s">
        <v>102</v>
      </c>
      <c r="AD17" s="142"/>
      <c r="AE17" s="142"/>
      <c r="AF17" s="142"/>
      <c r="AG17" s="202"/>
      <c r="AH17" s="202"/>
    </row>
    <row r="18" spans="1:34">
      <c r="A18" s="132">
        <v>100</v>
      </c>
      <c r="B18" s="130" t="s">
        <v>25</v>
      </c>
      <c r="C18" s="201">
        <v>6067956</v>
      </c>
      <c r="D18" s="201">
        <v>6416903</v>
      </c>
      <c r="E18" s="201">
        <v>6618219</v>
      </c>
      <c r="F18" s="201">
        <v>6834375</v>
      </c>
      <c r="G18" s="201">
        <v>6670353</v>
      </c>
      <c r="H18" s="201">
        <v>6992509</v>
      </c>
      <c r="I18" s="201">
        <v>7321309</v>
      </c>
      <c r="J18" s="201">
        <v>7090683</v>
      </c>
      <c r="K18" s="201">
        <v>6903493</v>
      </c>
      <c r="L18" s="201">
        <v>6742320</v>
      </c>
      <c r="M18" s="201">
        <v>6701485</v>
      </c>
      <c r="N18" s="123">
        <v>6327284</v>
      </c>
      <c r="O18" s="123">
        <v>6169336</v>
      </c>
      <c r="P18" s="123">
        <v>6120240</v>
      </c>
      <c r="Q18" s="123">
        <v>6182411</v>
      </c>
      <c r="R18" s="123">
        <v>6176504</v>
      </c>
      <c r="S18" s="142">
        <v>6326047.2786749825</v>
      </c>
      <c r="T18" s="142">
        <v>6296286.0346140862</v>
      </c>
      <c r="U18" s="142">
        <v>6096751.4658133425</v>
      </c>
      <c r="V18" s="142">
        <v>5994522.3344422467</v>
      </c>
      <c r="W18" s="142">
        <v>6306169.2764851898</v>
      </c>
      <c r="X18" s="142">
        <v>6260899.8686632365</v>
      </c>
      <c r="Y18" s="142">
        <v>6134327.5239406601</v>
      </c>
      <c r="Z18" s="142">
        <v>6216780.1627141833</v>
      </c>
      <c r="AA18" s="142">
        <v>6534879.4295191504</v>
      </c>
      <c r="AB18" s="142">
        <v>6727334.4497408867</v>
      </c>
      <c r="AC18" s="142">
        <v>6700874.5461690314</v>
      </c>
      <c r="AD18" s="142">
        <v>6808784</v>
      </c>
      <c r="AE18" s="142">
        <v>7010486.634426645</v>
      </c>
      <c r="AF18" s="142">
        <v>7285541</v>
      </c>
      <c r="AG18" s="202">
        <f t="shared" si="0"/>
        <v>3</v>
      </c>
      <c r="AH18" s="202">
        <f t="shared" si="0"/>
        <v>3.9</v>
      </c>
    </row>
    <row r="19" spans="1:34">
      <c r="A19" s="129">
        <v>1</v>
      </c>
      <c r="B19" s="133" t="s">
        <v>115</v>
      </c>
      <c r="C19" s="201">
        <v>3125545</v>
      </c>
      <c r="D19" s="201">
        <v>3190427</v>
      </c>
      <c r="E19" s="201">
        <v>3207887</v>
      </c>
      <c r="F19" s="201">
        <v>3201428</v>
      </c>
      <c r="G19" s="201">
        <v>3153339</v>
      </c>
      <c r="H19" s="201">
        <v>3435002</v>
      </c>
      <c r="I19" s="201">
        <v>3499138</v>
      </c>
      <c r="J19" s="201">
        <v>3329135</v>
      </c>
      <c r="K19" s="201">
        <v>3051295</v>
      </c>
      <c r="L19" s="201">
        <v>2869443</v>
      </c>
      <c r="M19" s="201">
        <v>2919217</v>
      </c>
      <c r="N19" s="123">
        <v>3111596</v>
      </c>
      <c r="O19" s="123">
        <v>2980982</v>
      </c>
      <c r="P19" s="123">
        <v>2953212</v>
      </c>
      <c r="Q19" s="123">
        <v>2992127</v>
      </c>
      <c r="R19" s="123">
        <v>3040109</v>
      </c>
      <c r="S19" s="142">
        <v>3161389</v>
      </c>
      <c r="T19" s="142">
        <v>3167079</v>
      </c>
      <c r="U19" s="142">
        <v>3004674</v>
      </c>
      <c r="V19" s="142">
        <v>2861149</v>
      </c>
      <c r="W19" s="142">
        <v>3113076</v>
      </c>
      <c r="X19" s="142">
        <v>3105290</v>
      </c>
      <c r="Y19" s="142">
        <v>3011236</v>
      </c>
      <c r="Z19" s="142">
        <v>3113175</v>
      </c>
      <c r="AA19" s="142">
        <v>3206067</v>
      </c>
      <c r="AB19" s="142">
        <v>3352019</v>
      </c>
      <c r="AC19" s="142">
        <v>3339354</v>
      </c>
      <c r="AD19" s="142">
        <v>3429154</v>
      </c>
      <c r="AE19" s="142">
        <v>3513235</v>
      </c>
      <c r="AF19" s="142">
        <v>3569403</v>
      </c>
      <c r="AG19" s="202">
        <f t="shared" si="0"/>
        <v>2.5</v>
      </c>
      <c r="AH19" s="202">
        <f t="shared" si="0"/>
        <v>1.6</v>
      </c>
    </row>
    <row r="20" spans="1:34">
      <c r="A20" s="132">
        <v>202</v>
      </c>
      <c r="B20" s="131" t="s">
        <v>116</v>
      </c>
      <c r="C20" s="201">
        <v>1870137</v>
      </c>
      <c r="D20" s="201">
        <v>1924857</v>
      </c>
      <c r="E20" s="201">
        <v>1944113</v>
      </c>
      <c r="F20" s="201">
        <v>1962413</v>
      </c>
      <c r="G20" s="201">
        <v>1933899</v>
      </c>
      <c r="H20" s="201">
        <v>1983862</v>
      </c>
      <c r="I20" s="201">
        <v>2002074</v>
      </c>
      <c r="J20" s="201">
        <v>1920357</v>
      </c>
      <c r="K20" s="201">
        <v>1732157</v>
      </c>
      <c r="L20" s="201">
        <v>1607093</v>
      </c>
      <c r="M20" s="201">
        <v>1651015</v>
      </c>
      <c r="N20" s="123">
        <v>1708766</v>
      </c>
      <c r="O20" s="123">
        <v>1583162</v>
      </c>
      <c r="P20" s="123">
        <v>1554633</v>
      </c>
      <c r="Q20" s="123">
        <v>1601511</v>
      </c>
      <c r="R20" s="123">
        <v>1671410</v>
      </c>
      <c r="S20" s="142">
        <v>1786166</v>
      </c>
      <c r="T20" s="142">
        <v>1773461</v>
      </c>
      <c r="U20" s="142">
        <v>1638325</v>
      </c>
      <c r="V20" s="142">
        <v>1545026</v>
      </c>
      <c r="W20" s="142">
        <v>1721993</v>
      </c>
      <c r="X20" s="142">
        <v>1683550</v>
      </c>
      <c r="Y20" s="142">
        <v>1617912</v>
      </c>
      <c r="Z20" s="142">
        <v>1659087</v>
      </c>
      <c r="AA20" s="142">
        <v>1743261</v>
      </c>
      <c r="AB20" s="142">
        <v>1804566</v>
      </c>
      <c r="AC20" s="142">
        <v>1811608</v>
      </c>
      <c r="AD20" s="142">
        <v>1866351</v>
      </c>
      <c r="AE20" s="142">
        <v>1848986</v>
      </c>
      <c r="AF20" s="142">
        <v>1853622</v>
      </c>
      <c r="AG20" s="202">
        <f t="shared" si="0"/>
        <v>-0.9</v>
      </c>
      <c r="AH20" s="202">
        <f t="shared" si="0"/>
        <v>0.3</v>
      </c>
    </row>
    <row r="21" spans="1:34">
      <c r="A21" s="132">
        <v>204</v>
      </c>
      <c r="B21" s="131" t="s">
        <v>117</v>
      </c>
      <c r="C21" s="201">
        <v>1074988</v>
      </c>
      <c r="D21" s="201">
        <v>1090981</v>
      </c>
      <c r="E21" s="201">
        <v>1099946</v>
      </c>
      <c r="F21" s="201">
        <v>1073480</v>
      </c>
      <c r="G21" s="201">
        <v>1056795</v>
      </c>
      <c r="H21" s="201">
        <v>1248204</v>
      </c>
      <c r="I21" s="201">
        <v>1286766</v>
      </c>
      <c r="J21" s="201">
        <v>1221397</v>
      </c>
      <c r="K21" s="201">
        <v>1128510</v>
      </c>
      <c r="L21" s="201">
        <v>1082042</v>
      </c>
      <c r="M21" s="201">
        <v>1076034</v>
      </c>
      <c r="N21" s="123">
        <v>1201223</v>
      </c>
      <c r="O21" s="123">
        <v>1201799</v>
      </c>
      <c r="P21" s="123">
        <v>1205576</v>
      </c>
      <c r="Q21" s="123">
        <v>1191695</v>
      </c>
      <c r="R21" s="123">
        <v>1173558</v>
      </c>
      <c r="S21" s="142">
        <v>1174004</v>
      </c>
      <c r="T21" s="142">
        <v>1192786</v>
      </c>
      <c r="U21" s="142">
        <v>1172216</v>
      </c>
      <c r="V21" s="142">
        <v>1122696</v>
      </c>
      <c r="W21" s="142">
        <v>1185958</v>
      </c>
      <c r="X21" s="142">
        <v>1224142</v>
      </c>
      <c r="Y21" s="142">
        <v>1197721</v>
      </c>
      <c r="Z21" s="142">
        <v>1242572</v>
      </c>
      <c r="AA21" s="142">
        <v>1259556</v>
      </c>
      <c r="AB21" s="142">
        <v>1322560</v>
      </c>
      <c r="AC21" s="142">
        <v>1316365</v>
      </c>
      <c r="AD21" s="142">
        <v>1348204</v>
      </c>
      <c r="AE21" s="142">
        <v>1415061</v>
      </c>
      <c r="AF21" s="142">
        <v>1452699</v>
      </c>
      <c r="AG21" s="202">
        <f t="shared" si="0"/>
        <v>5</v>
      </c>
      <c r="AH21" s="202">
        <f t="shared" si="0"/>
        <v>2.7</v>
      </c>
    </row>
    <row r="22" spans="1:34">
      <c r="A22" s="132">
        <v>206</v>
      </c>
      <c r="B22" s="131" t="s">
        <v>118</v>
      </c>
      <c r="C22" s="201">
        <v>180420</v>
      </c>
      <c r="D22" s="201">
        <v>174589</v>
      </c>
      <c r="E22" s="201">
        <v>163828</v>
      </c>
      <c r="F22" s="201">
        <v>165535</v>
      </c>
      <c r="G22" s="201">
        <v>162645</v>
      </c>
      <c r="H22" s="201">
        <v>202936</v>
      </c>
      <c r="I22" s="201">
        <v>210298</v>
      </c>
      <c r="J22" s="201">
        <v>187381</v>
      </c>
      <c r="K22" s="201">
        <v>190628</v>
      </c>
      <c r="L22" s="201">
        <v>180308</v>
      </c>
      <c r="M22" s="201">
        <v>192168</v>
      </c>
      <c r="N22" s="123">
        <v>201607</v>
      </c>
      <c r="O22" s="123">
        <v>196021</v>
      </c>
      <c r="P22" s="123">
        <v>193003</v>
      </c>
      <c r="Q22" s="123">
        <v>198921</v>
      </c>
      <c r="R22" s="123">
        <v>195141</v>
      </c>
      <c r="S22" s="142">
        <v>201219</v>
      </c>
      <c r="T22" s="142">
        <v>200832</v>
      </c>
      <c r="U22" s="142">
        <v>194133</v>
      </c>
      <c r="V22" s="142">
        <v>193427</v>
      </c>
      <c r="W22" s="142">
        <v>205125</v>
      </c>
      <c r="X22" s="142">
        <v>197598</v>
      </c>
      <c r="Y22" s="142">
        <v>195603</v>
      </c>
      <c r="Z22" s="142">
        <v>211516</v>
      </c>
      <c r="AA22" s="142">
        <v>203250</v>
      </c>
      <c r="AB22" s="142">
        <v>224893</v>
      </c>
      <c r="AC22" s="142">
        <v>211381</v>
      </c>
      <c r="AD22" s="142">
        <v>214599</v>
      </c>
      <c r="AE22" s="142">
        <v>249188</v>
      </c>
      <c r="AF22" s="142">
        <v>263082</v>
      </c>
      <c r="AG22" s="202">
        <f t="shared" si="0"/>
        <v>16.100000000000001</v>
      </c>
      <c r="AH22" s="202">
        <f t="shared" si="0"/>
        <v>5.6</v>
      </c>
    </row>
    <row r="23" spans="1:34">
      <c r="A23" s="129">
        <v>2</v>
      </c>
      <c r="B23" s="133" t="s">
        <v>119</v>
      </c>
      <c r="C23" s="201">
        <v>1576950</v>
      </c>
      <c r="D23" s="201">
        <v>1655457</v>
      </c>
      <c r="E23" s="201">
        <v>1683814</v>
      </c>
      <c r="F23" s="201">
        <v>1738581</v>
      </c>
      <c r="G23" s="201">
        <v>1658927</v>
      </c>
      <c r="H23" s="201">
        <v>1825374</v>
      </c>
      <c r="I23" s="201">
        <v>1875970</v>
      </c>
      <c r="J23" s="201">
        <v>1907783</v>
      </c>
      <c r="K23" s="201">
        <v>1867085</v>
      </c>
      <c r="L23" s="201">
        <v>1786138</v>
      </c>
      <c r="M23" s="201">
        <v>1794899</v>
      </c>
      <c r="N23" s="123">
        <v>1801878</v>
      </c>
      <c r="O23" s="123">
        <v>1765817</v>
      </c>
      <c r="P23" s="123">
        <v>1776341</v>
      </c>
      <c r="Q23" s="123">
        <v>1818651</v>
      </c>
      <c r="R23" s="123">
        <v>1856963</v>
      </c>
      <c r="S23" s="142">
        <v>1924286</v>
      </c>
      <c r="T23" s="142">
        <v>1901045</v>
      </c>
      <c r="U23" s="142">
        <v>1792152</v>
      </c>
      <c r="V23" s="142">
        <v>1714606</v>
      </c>
      <c r="W23" s="142">
        <v>1785226</v>
      </c>
      <c r="X23" s="142">
        <v>1815226</v>
      </c>
      <c r="Y23" s="142">
        <v>1835596</v>
      </c>
      <c r="Z23" s="142">
        <v>1857323</v>
      </c>
      <c r="AA23" s="142">
        <v>1891329</v>
      </c>
      <c r="AB23" s="142">
        <v>1933056</v>
      </c>
      <c r="AC23" s="142">
        <v>2011510</v>
      </c>
      <c r="AD23" s="142">
        <v>1977403</v>
      </c>
      <c r="AE23" s="142">
        <v>2038124</v>
      </c>
      <c r="AF23" s="142">
        <v>2079506</v>
      </c>
      <c r="AG23" s="202">
        <f t="shared" si="0"/>
        <v>3.1</v>
      </c>
      <c r="AH23" s="202">
        <f t="shared" si="0"/>
        <v>2</v>
      </c>
    </row>
    <row r="24" spans="1:34">
      <c r="A24" s="132">
        <v>207</v>
      </c>
      <c r="B24" s="131" t="s">
        <v>120</v>
      </c>
      <c r="C24" s="201">
        <v>628292</v>
      </c>
      <c r="D24" s="201">
        <v>660955</v>
      </c>
      <c r="E24" s="201">
        <v>654292</v>
      </c>
      <c r="F24" s="201">
        <v>655458</v>
      </c>
      <c r="G24" s="201">
        <v>607453</v>
      </c>
      <c r="H24" s="201">
        <v>658742</v>
      </c>
      <c r="I24" s="201">
        <v>673654</v>
      </c>
      <c r="J24" s="201">
        <v>655073</v>
      </c>
      <c r="K24" s="201">
        <v>629713</v>
      </c>
      <c r="L24" s="201">
        <v>592114</v>
      </c>
      <c r="M24" s="201">
        <v>588712</v>
      </c>
      <c r="N24" s="123">
        <v>603116</v>
      </c>
      <c r="O24" s="123">
        <v>559761</v>
      </c>
      <c r="P24" s="123">
        <v>564206</v>
      </c>
      <c r="Q24" s="123">
        <v>604738</v>
      </c>
      <c r="R24" s="123">
        <v>646059</v>
      </c>
      <c r="S24" s="142">
        <v>673505</v>
      </c>
      <c r="T24" s="142">
        <v>666922</v>
      </c>
      <c r="U24" s="142">
        <v>602318</v>
      </c>
      <c r="V24" s="142">
        <v>550042</v>
      </c>
      <c r="W24" s="142">
        <v>588425</v>
      </c>
      <c r="X24" s="142">
        <v>603419</v>
      </c>
      <c r="Y24" s="142">
        <v>598442</v>
      </c>
      <c r="Z24" s="142">
        <v>626621</v>
      </c>
      <c r="AA24" s="142">
        <v>643483</v>
      </c>
      <c r="AB24" s="142">
        <v>643002</v>
      </c>
      <c r="AC24" s="142">
        <v>667045</v>
      </c>
      <c r="AD24" s="142">
        <v>627000</v>
      </c>
      <c r="AE24" s="142">
        <v>629287</v>
      </c>
      <c r="AF24" s="142">
        <v>627339</v>
      </c>
      <c r="AG24" s="202">
        <f t="shared" si="0"/>
        <v>0.4</v>
      </c>
      <c r="AH24" s="202">
        <f t="shared" si="0"/>
        <v>-0.3</v>
      </c>
    </row>
    <row r="25" spans="1:34">
      <c r="A25" s="132">
        <v>214</v>
      </c>
      <c r="B25" s="131" t="s">
        <v>121</v>
      </c>
      <c r="C25" s="201">
        <v>441337</v>
      </c>
      <c r="D25" s="201">
        <v>420329</v>
      </c>
      <c r="E25" s="201">
        <v>419375</v>
      </c>
      <c r="F25" s="201">
        <v>455848</v>
      </c>
      <c r="G25" s="201">
        <v>423489</v>
      </c>
      <c r="H25" s="201">
        <v>490610</v>
      </c>
      <c r="I25" s="201">
        <v>493955</v>
      </c>
      <c r="J25" s="201">
        <v>483776</v>
      </c>
      <c r="K25" s="201">
        <v>465486</v>
      </c>
      <c r="L25" s="201">
        <v>465185</v>
      </c>
      <c r="M25" s="201">
        <v>456573</v>
      </c>
      <c r="N25" s="123">
        <v>445687</v>
      </c>
      <c r="O25" s="123">
        <v>435535</v>
      </c>
      <c r="P25" s="123">
        <v>450093</v>
      </c>
      <c r="Q25" s="123">
        <v>451482</v>
      </c>
      <c r="R25" s="123">
        <v>449877</v>
      </c>
      <c r="S25" s="142">
        <v>470349</v>
      </c>
      <c r="T25" s="142">
        <v>448772</v>
      </c>
      <c r="U25" s="142">
        <v>436736</v>
      </c>
      <c r="V25" s="142">
        <v>443069</v>
      </c>
      <c r="W25" s="142">
        <v>435571</v>
      </c>
      <c r="X25" s="142">
        <v>426918</v>
      </c>
      <c r="Y25" s="142">
        <v>423999</v>
      </c>
      <c r="Z25" s="142">
        <v>442447</v>
      </c>
      <c r="AA25" s="142">
        <v>454140</v>
      </c>
      <c r="AB25" s="142">
        <v>466985</v>
      </c>
      <c r="AC25" s="142">
        <v>466664</v>
      </c>
      <c r="AD25" s="142">
        <v>465217</v>
      </c>
      <c r="AE25" s="142">
        <v>507299</v>
      </c>
      <c r="AF25" s="142">
        <v>530050</v>
      </c>
      <c r="AG25" s="202">
        <f t="shared" si="0"/>
        <v>9</v>
      </c>
      <c r="AH25" s="202">
        <f t="shared" si="0"/>
        <v>4.5</v>
      </c>
    </row>
    <row r="26" spans="1:34">
      <c r="A26" s="132">
        <v>217</v>
      </c>
      <c r="B26" s="131" t="s">
        <v>122</v>
      </c>
      <c r="C26" s="201">
        <v>244007</v>
      </c>
      <c r="D26" s="201">
        <v>261854</v>
      </c>
      <c r="E26" s="201">
        <v>278596</v>
      </c>
      <c r="F26" s="201">
        <v>278553</v>
      </c>
      <c r="G26" s="201">
        <v>273395</v>
      </c>
      <c r="H26" s="201">
        <v>300175</v>
      </c>
      <c r="I26" s="201">
        <v>310596</v>
      </c>
      <c r="J26" s="201">
        <v>331866</v>
      </c>
      <c r="K26" s="201">
        <v>323120</v>
      </c>
      <c r="L26" s="201">
        <v>302765</v>
      </c>
      <c r="M26" s="201">
        <v>310275</v>
      </c>
      <c r="N26" s="123">
        <v>328873</v>
      </c>
      <c r="O26" s="123">
        <v>322072</v>
      </c>
      <c r="P26" s="123">
        <v>318052</v>
      </c>
      <c r="Q26" s="123">
        <v>316026</v>
      </c>
      <c r="R26" s="123">
        <v>316133</v>
      </c>
      <c r="S26" s="142">
        <v>312677</v>
      </c>
      <c r="T26" s="142">
        <v>315264</v>
      </c>
      <c r="U26" s="142">
        <v>299280</v>
      </c>
      <c r="V26" s="142">
        <v>291060</v>
      </c>
      <c r="W26" s="142">
        <v>302604</v>
      </c>
      <c r="X26" s="142">
        <v>303545</v>
      </c>
      <c r="Y26" s="142">
        <v>312141</v>
      </c>
      <c r="Z26" s="142">
        <v>311468</v>
      </c>
      <c r="AA26" s="142">
        <v>323933</v>
      </c>
      <c r="AB26" s="142">
        <v>321923</v>
      </c>
      <c r="AC26" s="142">
        <v>326960</v>
      </c>
      <c r="AD26" s="142">
        <v>324079</v>
      </c>
      <c r="AE26" s="142">
        <v>345344</v>
      </c>
      <c r="AF26" s="142">
        <v>359564</v>
      </c>
      <c r="AG26" s="202">
        <f t="shared" si="0"/>
        <v>6.6</v>
      </c>
      <c r="AH26" s="202">
        <f t="shared" si="0"/>
        <v>4.0999999999999996</v>
      </c>
    </row>
    <row r="27" spans="1:34">
      <c r="A27" s="132">
        <v>219</v>
      </c>
      <c r="B27" s="131" t="s">
        <v>123</v>
      </c>
      <c r="C27" s="201">
        <v>221542</v>
      </c>
      <c r="D27" s="201">
        <v>268571</v>
      </c>
      <c r="E27" s="201">
        <v>285567</v>
      </c>
      <c r="F27" s="201">
        <v>302023</v>
      </c>
      <c r="G27" s="201">
        <v>302741</v>
      </c>
      <c r="H27" s="201">
        <v>324716</v>
      </c>
      <c r="I27" s="201">
        <v>345876</v>
      </c>
      <c r="J27" s="201">
        <v>373083</v>
      </c>
      <c r="K27" s="201">
        <v>387609</v>
      </c>
      <c r="L27" s="201">
        <v>367744</v>
      </c>
      <c r="M27" s="201">
        <v>376702</v>
      </c>
      <c r="N27" s="123">
        <v>365936</v>
      </c>
      <c r="O27" s="123">
        <v>389638</v>
      </c>
      <c r="P27" s="123">
        <v>382236</v>
      </c>
      <c r="Q27" s="123">
        <v>391147</v>
      </c>
      <c r="R27" s="123">
        <v>384634</v>
      </c>
      <c r="S27" s="142">
        <v>402847</v>
      </c>
      <c r="T27" s="142">
        <v>409359</v>
      </c>
      <c r="U27" s="142">
        <v>395315</v>
      </c>
      <c r="V27" s="142">
        <v>373176</v>
      </c>
      <c r="W27" s="142">
        <v>401250</v>
      </c>
      <c r="X27" s="142">
        <v>422884</v>
      </c>
      <c r="Y27" s="142">
        <v>443681</v>
      </c>
      <c r="Z27" s="142">
        <v>416948</v>
      </c>
      <c r="AA27" s="142">
        <v>408153</v>
      </c>
      <c r="AB27" s="142">
        <v>437726</v>
      </c>
      <c r="AC27" s="142">
        <v>488420</v>
      </c>
      <c r="AD27" s="142">
        <v>496537</v>
      </c>
      <c r="AE27" s="142">
        <v>484101</v>
      </c>
      <c r="AF27" s="142">
        <v>485418</v>
      </c>
      <c r="AG27" s="202">
        <f t="shared" si="0"/>
        <v>-2.5</v>
      </c>
      <c r="AH27" s="202">
        <f t="shared" si="0"/>
        <v>0.3</v>
      </c>
    </row>
    <row r="28" spans="1:34">
      <c r="A28" s="132">
        <v>301</v>
      </c>
      <c r="B28" s="131" t="s">
        <v>124</v>
      </c>
      <c r="C28" s="201">
        <v>41772</v>
      </c>
      <c r="D28" s="201">
        <v>43748</v>
      </c>
      <c r="E28" s="201">
        <v>45984</v>
      </c>
      <c r="F28" s="201">
        <v>46699</v>
      </c>
      <c r="G28" s="201">
        <v>51849</v>
      </c>
      <c r="H28" s="201">
        <v>51131</v>
      </c>
      <c r="I28" s="201">
        <v>51889</v>
      </c>
      <c r="J28" s="201">
        <v>63985</v>
      </c>
      <c r="K28" s="201">
        <v>61157</v>
      </c>
      <c r="L28" s="201">
        <v>58330</v>
      </c>
      <c r="M28" s="201">
        <v>62637</v>
      </c>
      <c r="N28" s="123">
        <v>58266</v>
      </c>
      <c r="O28" s="123">
        <v>58811</v>
      </c>
      <c r="P28" s="123">
        <v>61754</v>
      </c>
      <c r="Q28" s="123">
        <v>55258</v>
      </c>
      <c r="R28" s="123">
        <v>60260</v>
      </c>
      <c r="S28" s="142">
        <v>64908</v>
      </c>
      <c r="T28" s="142">
        <v>60728</v>
      </c>
      <c r="U28" s="142">
        <v>58503</v>
      </c>
      <c r="V28" s="142">
        <v>57259</v>
      </c>
      <c r="W28" s="142">
        <v>57376</v>
      </c>
      <c r="X28" s="142">
        <v>58460</v>
      </c>
      <c r="Y28" s="142">
        <v>57333</v>
      </c>
      <c r="Z28" s="142">
        <v>59839</v>
      </c>
      <c r="AA28" s="142">
        <v>61620</v>
      </c>
      <c r="AB28" s="142">
        <v>63420</v>
      </c>
      <c r="AC28" s="142">
        <v>62421</v>
      </c>
      <c r="AD28" s="142">
        <v>64570</v>
      </c>
      <c r="AE28" s="142">
        <v>72093</v>
      </c>
      <c r="AF28" s="142">
        <v>77135</v>
      </c>
      <c r="AG28" s="202">
        <f t="shared" si="0"/>
        <v>11.7</v>
      </c>
      <c r="AH28" s="202">
        <f t="shared" si="0"/>
        <v>7</v>
      </c>
    </row>
    <row r="29" spans="1:34">
      <c r="A29" s="129">
        <v>3</v>
      </c>
      <c r="B29" s="133" t="s">
        <v>28</v>
      </c>
      <c r="C29" s="201">
        <v>2367397</v>
      </c>
      <c r="D29" s="201">
        <v>2523776</v>
      </c>
      <c r="E29" s="201">
        <v>2478690</v>
      </c>
      <c r="F29" s="201">
        <v>2523951</v>
      </c>
      <c r="G29" s="201">
        <v>2477201</v>
      </c>
      <c r="H29" s="201">
        <v>2665683</v>
      </c>
      <c r="I29" s="201">
        <v>2738032</v>
      </c>
      <c r="J29" s="201">
        <v>2746550</v>
      </c>
      <c r="K29" s="201">
        <v>2604519</v>
      </c>
      <c r="L29" s="201">
        <v>2546275</v>
      </c>
      <c r="M29" s="201">
        <v>2587981</v>
      </c>
      <c r="N29" s="123">
        <v>2567471</v>
      </c>
      <c r="O29" s="123">
        <v>2619620</v>
      </c>
      <c r="P29" s="123">
        <v>2635965</v>
      </c>
      <c r="Q29" s="123">
        <v>2669088</v>
      </c>
      <c r="R29" s="123">
        <v>2700313</v>
      </c>
      <c r="S29" s="142">
        <v>2850046</v>
      </c>
      <c r="T29" s="142">
        <v>2848863</v>
      </c>
      <c r="U29" s="142">
        <v>2812072</v>
      </c>
      <c r="V29" s="142">
        <v>2442460</v>
      </c>
      <c r="W29" s="142">
        <v>2552129</v>
      </c>
      <c r="X29" s="142">
        <v>2459495</v>
      </c>
      <c r="Y29" s="142">
        <v>2591120</v>
      </c>
      <c r="Z29" s="142">
        <v>2631163</v>
      </c>
      <c r="AA29" s="142">
        <v>2729619</v>
      </c>
      <c r="AB29" s="142">
        <v>2806048</v>
      </c>
      <c r="AC29" s="142">
        <v>2708831</v>
      </c>
      <c r="AD29" s="142">
        <v>2743872</v>
      </c>
      <c r="AE29" s="142">
        <v>2643691</v>
      </c>
      <c r="AF29" s="142">
        <v>2637424</v>
      </c>
      <c r="AG29" s="202">
        <f t="shared" si="0"/>
        <v>-3.7</v>
      </c>
      <c r="AH29" s="202">
        <f t="shared" si="0"/>
        <v>-0.2</v>
      </c>
    </row>
    <row r="30" spans="1:34">
      <c r="A30" s="132">
        <v>203</v>
      </c>
      <c r="B30" s="131" t="s">
        <v>125</v>
      </c>
      <c r="C30" s="201">
        <v>975715</v>
      </c>
      <c r="D30" s="201">
        <v>1030131</v>
      </c>
      <c r="E30" s="201">
        <v>985250</v>
      </c>
      <c r="F30" s="201">
        <v>999599</v>
      </c>
      <c r="G30" s="201">
        <v>952843</v>
      </c>
      <c r="H30" s="201">
        <v>1049236</v>
      </c>
      <c r="I30" s="201">
        <v>1089669</v>
      </c>
      <c r="J30" s="201">
        <v>1063794</v>
      </c>
      <c r="K30" s="201">
        <v>991116</v>
      </c>
      <c r="L30" s="201">
        <v>955479</v>
      </c>
      <c r="M30" s="201">
        <v>994065</v>
      </c>
      <c r="N30" s="123">
        <v>994799</v>
      </c>
      <c r="O30" s="123">
        <v>1032544</v>
      </c>
      <c r="P30" s="123">
        <v>1047466</v>
      </c>
      <c r="Q30" s="123">
        <v>1039502</v>
      </c>
      <c r="R30" s="123">
        <v>1037666</v>
      </c>
      <c r="S30" s="142">
        <v>1110029</v>
      </c>
      <c r="T30" s="142">
        <v>1107404</v>
      </c>
      <c r="U30" s="142">
        <v>1064961</v>
      </c>
      <c r="V30" s="142">
        <v>949861</v>
      </c>
      <c r="W30" s="142">
        <v>970286</v>
      </c>
      <c r="X30" s="142">
        <v>951696</v>
      </c>
      <c r="Y30" s="142">
        <v>1038625</v>
      </c>
      <c r="Z30" s="142">
        <v>1019307</v>
      </c>
      <c r="AA30" s="142">
        <v>1110273</v>
      </c>
      <c r="AB30" s="142">
        <v>1134089</v>
      </c>
      <c r="AC30" s="142">
        <v>1099995</v>
      </c>
      <c r="AD30" s="142">
        <v>1118438</v>
      </c>
      <c r="AE30" s="142">
        <v>1086312</v>
      </c>
      <c r="AF30" s="142">
        <v>1079873</v>
      </c>
      <c r="AG30" s="202">
        <f t="shared" si="0"/>
        <v>-2.9</v>
      </c>
      <c r="AH30" s="202">
        <f t="shared" si="0"/>
        <v>-0.6</v>
      </c>
    </row>
    <row r="31" spans="1:34">
      <c r="A31" s="132">
        <v>210</v>
      </c>
      <c r="B31" s="131" t="s">
        <v>126</v>
      </c>
      <c r="C31" s="201">
        <v>745671</v>
      </c>
      <c r="D31" s="201">
        <v>761812</v>
      </c>
      <c r="E31" s="201">
        <v>770629</v>
      </c>
      <c r="F31" s="201">
        <v>783562</v>
      </c>
      <c r="G31" s="201">
        <v>776301</v>
      </c>
      <c r="H31" s="201">
        <v>812753</v>
      </c>
      <c r="I31" s="201">
        <v>861393</v>
      </c>
      <c r="J31" s="201">
        <v>890215</v>
      </c>
      <c r="K31" s="201">
        <v>867920</v>
      </c>
      <c r="L31" s="201">
        <v>851814</v>
      </c>
      <c r="M31" s="201">
        <v>820965</v>
      </c>
      <c r="N31" s="123">
        <v>789390</v>
      </c>
      <c r="O31" s="123">
        <v>792224</v>
      </c>
      <c r="P31" s="123">
        <v>821170</v>
      </c>
      <c r="Q31" s="123">
        <v>856758</v>
      </c>
      <c r="R31" s="123">
        <v>860027</v>
      </c>
      <c r="S31" s="142">
        <v>883888</v>
      </c>
      <c r="T31" s="142">
        <v>902258</v>
      </c>
      <c r="U31" s="142">
        <v>892984</v>
      </c>
      <c r="V31" s="142">
        <v>710311</v>
      </c>
      <c r="W31" s="142">
        <v>770155</v>
      </c>
      <c r="X31" s="142">
        <v>708948</v>
      </c>
      <c r="Y31" s="142">
        <v>700264</v>
      </c>
      <c r="Z31" s="142">
        <v>768644</v>
      </c>
      <c r="AA31" s="142">
        <v>792830</v>
      </c>
      <c r="AB31" s="142">
        <v>790911</v>
      </c>
      <c r="AC31" s="142">
        <v>811822</v>
      </c>
      <c r="AD31" s="142">
        <v>804557</v>
      </c>
      <c r="AE31" s="142">
        <v>792970</v>
      </c>
      <c r="AF31" s="142">
        <v>804776</v>
      </c>
      <c r="AG31" s="202">
        <f t="shared" si="0"/>
        <v>-1.4</v>
      </c>
      <c r="AH31" s="202">
        <f t="shared" si="0"/>
        <v>1.5</v>
      </c>
    </row>
    <row r="32" spans="1:34">
      <c r="A32" s="132">
        <v>216</v>
      </c>
      <c r="B32" s="131" t="s">
        <v>127</v>
      </c>
      <c r="C32" s="201">
        <v>425795</v>
      </c>
      <c r="D32" s="201">
        <v>496504</v>
      </c>
      <c r="E32" s="201">
        <v>480154</v>
      </c>
      <c r="F32" s="201">
        <v>498409</v>
      </c>
      <c r="G32" s="201">
        <v>493169</v>
      </c>
      <c r="H32" s="201">
        <v>517687</v>
      </c>
      <c r="I32" s="201">
        <v>503672</v>
      </c>
      <c r="J32" s="201">
        <v>515024</v>
      </c>
      <c r="K32" s="201">
        <v>466804</v>
      </c>
      <c r="L32" s="201">
        <v>480392</v>
      </c>
      <c r="M32" s="201">
        <v>514778</v>
      </c>
      <c r="N32" s="123">
        <v>523000</v>
      </c>
      <c r="O32" s="123">
        <v>539627</v>
      </c>
      <c r="P32" s="123">
        <v>518778</v>
      </c>
      <c r="Q32" s="123">
        <v>514503</v>
      </c>
      <c r="R32" s="123">
        <v>534582</v>
      </c>
      <c r="S32" s="142">
        <v>572423</v>
      </c>
      <c r="T32" s="142">
        <v>565333</v>
      </c>
      <c r="U32" s="142">
        <v>586999</v>
      </c>
      <c r="V32" s="142">
        <v>540079</v>
      </c>
      <c r="W32" s="142">
        <v>573607</v>
      </c>
      <c r="X32" s="142">
        <v>546146</v>
      </c>
      <c r="Y32" s="142">
        <v>574185</v>
      </c>
      <c r="Z32" s="142">
        <v>563957</v>
      </c>
      <c r="AA32" s="142">
        <v>519700</v>
      </c>
      <c r="AB32" s="142">
        <v>556667</v>
      </c>
      <c r="AC32" s="142">
        <v>494416</v>
      </c>
      <c r="AD32" s="142">
        <v>514293</v>
      </c>
      <c r="AE32" s="142">
        <v>478257</v>
      </c>
      <c r="AF32" s="142">
        <v>470598</v>
      </c>
      <c r="AG32" s="202">
        <f t="shared" si="0"/>
        <v>-7</v>
      </c>
      <c r="AH32" s="202">
        <f t="shared" si="0"/>
        <v>-1.6</v>
      </c>
    </row>
    <row r="33" spans="1:34">
      <c r="A33" s="132">
        <v>381</v>
      </c>
      <c r="B33" s="131" t="s">
        <v>128</v>
      </c>
      <c r="C33" s="201">
        <v>87100</v>
      </c>
      <c r="D33" s="201">
        <v>96558</v>
      </c>
      <c r="E33" s="201">
        <v>97523</v>
      </c>
      <c r="F33" s="201">
        <v>109980</v>
      </c>
      <c r="G33" s="201">
        <v>112560</v>
      </c>
      <c r="H33" s="201">
        <v>123390</v>
      </c>
      <c r="I33" s="201">
        <v>127054</v>
      </c>
      <c r="J33" s="201">
        <v>124905</v>
      </c>
      <c r="K33" s="201">
        <v>130564</v>
      </c>
      <c r="L33" s="201">
        <v>123677</v>
      </c>
      <c r="M33" s="201">
        <v>127298</v>
      </c>
      <c r="N33" s="123">
        <v>128360</v>
      </c>
      <c r="O33" s="123">
        <v>126523</v>
      </c>
      <c r="P33" s="123">
        <v>123445</v>
      </c>
      <c r="Q33" s="123">
        <v>131162</v>
      </c>
      <c r="R33" s="123">
        <v>129779</v>
      </c>
      <c r="S33" s="142">
        <v>144912</v>
      </c>
      <c r="T33" s="142">
        <v>143393</v>
      </c>
      <c r="U33" s="142">
        <v>132523</v>
      </c>
      <c r="V33" s="142">
        <v>116180</v>
      </c>
      <c r="W33" s="142">
        <v>129213</v>
      </c>
      <c r="X33" s="142">
        <v>141553</v>
      </c>
      <c r="Y33" s="142">
        <v>151010</v>
      </c>
      <c r="Z33" s="142">
        <v>153256</v>
      </c>
      <c r="AA33" s="142">
        <v>159709</v>
      </c>
      <c r="AB33" s="142">
        <v>178085</v>
      </c>
      <c r="AC33" s="142">
        <v>162053</v>
      </c>
      <c r="AD33" s="142">
        <v>164334</v>
      </c>
      <c r="AE33" s="142">
        <v>150346</v>
      </c>
      <c r="AF33" s="142">
        <v>147498</v>
      </c>
      <c r="AG33" s="202">
        <f t="shared" si="0"/>
        <v>-8.5</v>
      </c>
      <c r="AH33" s="202">
        <f t="shared" si="0"/>
        <v>-1.9</v>
      </c>
    </row>
    <row r="34" spans="1:34">
      <c r="A34" s="132">
        <v>382</v>
      </c>
      <c r="B34" s="131" t="s">
        <v>129</v>
      </c>
      <c r="C34" s="201">
        <v>133116</v>
      </c>
      <c r="D34" s="201">
        <v>138771</v>
      </c>
      <c r="E34" s="201">
        <v>145134</v>
      </c>
      <c r="F34" s="201">
        <v>132401</v>
      </c>
      <c r="G34" s="201">
        <v>142328</v>
      </c>
      <c r="H34" s="201">
        <v>162617</v>
      </c>
      <c r="I34" s="201">
        <v>156244</v>
      </c>
      <c r="J34" s="201">
        <v>152612</v>
      </c>
      <c r="K34" s="201">
        <v>148115</v>
      </c>
      <c r="L34" s="201">
        <v>134913</v>
      </c>
      <c r="M34" s="201">
        <v>130875</v>
      </c>
      <c r="N34" s="123">
        <v>131922</v>
      </c>
      <c r="O34" s="123">
        <v>128702</v>
      </c>
      <c r="P34" s="123">
        <v>125106</v>
      </c>
      <c r="Q34" s="123">
        <v>127163</v>
      </c>
      <c r="R34" s="123">
        <v>138259</v>
      </c>
      <c r="S34" s="142">
        <v>138794</v>
      </c>
      <c r="T34" s="142">
        <v>130475</v>
      </c>
      <c r="U34" s="142">
        <v>134605</v>
      </c>
      <c r="V34" s="142">
        <v>126029</v>
      </c>
      <c r="W34" s="142">
        <v>108868</v>
      </c>
      <c r="X34" s="142">
        <v>111152</v>
      </c>
      <c r="Y34" s="142">
        <v>127036</v>
      </c>
      <c r="Z34" s="142">
        <v>125999</v>
      </c>
      <c r="AA34" s="142">
        <v>147107</v>
      </c>
      <c r="AB34" s="142">
        <v>146296</v>
      </c>
      <c r="AC34" s="142">
        <v>140545</v>
      </c>
      <c r="AD34" s="142">
        <v>142250</v>
      </c>
      <c r="AE34" s="142">
        <v>135806</v>
      </c>
      <c r="AF34" s="142">
        <v>134679</v>
      </c>
      <c r="AG34" s="202">
        <f t="shared" si="0"/>
        <v>-4.5</v>
      </c>
      <c r="AH34" s="202">
        <f t="shared" si="0"/>
        <v>-0.8</v>
      </c>
    </row>
    <row r="35" spans="1:34">
      <c r="A35" s="129">
        <v>4</v>
      </c>
      <c r="B35" s="134" t="s">
        <v>130</v>
      </c>
      <c r="C35" s="201">
        <v>935624</v>
      </c>
      <c r="D35" s="201">
        <v>1000739</v>
      </c>
      <c r="E35" s="201">
        <v>1000435</v>
      </c>
      <c r="F35" s="201">
        <v>1064175</v>
      </c>
      <c r="G35" s="201">
        <v>1069024</v>
      </c>
      <c r="H35" s="201">
        <v>1118785</v>
      </c>
      <c r="I35" s="201">
        <v>1180292</v>
      </c>
      <c r="J35" s="201">
        <v>1168959</v>
      </c>
      <c r="K35" s="201">
        <v>1135522</v>
      </c>
      <c r="L35" s="201">
        <v>1151481</v>
      </c>
      <c r="M35" s="201">
        <v>1150549</v>
      </c>
      <c r="N35" s="123">
        <v>1204814</v>
      </c>
      <c r="O35" s="123">
        <v>1171927</v>
      </c>
      <c r="P35" s="123">
        <v>1166885</v>
      </c>
      <c r="Q35" s="123">
        <v>1179873</v>
      </c>
      <c r="R35" s="123">
        <v>1178537</v>
      </c>
      <c r="S35" s="142">
        <v>1207449</v>
      </c>
      <c r="T35" s="142">
        <v>1172220</v>
      </c>
      <c r="U35" s="142">
        <v>1131089</v>
      </c>
      <c r="V35" s="142">
        <v>1084178</v>
      </c>
      <c r="W35" s="142">
        <v>1106018</v>
      </c>
      <c r="X35" s="142">
        <v>1059650</v>
      </c>
      <c r="Y35" s="142">
        <v>1036989</v>
      </c>
      <c r="Z35" s="142">
        <v>1062896</v>
      </c>
      <c r="AA35" s="142">
        <v>1083206</v>
      </c>
      <c r="AB35" s="142">
        <v>1091331</v>
      </c>
      <c r="AC35" s="142">
        <v>1127196</v>
      </c>
      <c r="AD35" s="142">
        <v>1122571</v>
      </c>
      <c r="AE35" s="142">
        <v>1068323</v>
      </c>
      <c r="AF35" s="142">
        <v>1066013</v>
      </c>
      <c r="AG35" s="202">
        <f t="shared" si="0"/>
        <v>-4.8</v>
      </c>
      <c r="AH35" s="202">
        <f t="shared" si="0"/>
        <v>-0.2</v>
      </c>
    </row>
    <row r="36" spans="1:34">
      <c r="A36" s="129">
        <v>213</v>
      </c>
      <c r="B36" s="129" t="s">
        <v>277</v>
      </c>
      <c r="C36" s="201">
        <v>145886</v>
      </c>
      <c r="D36" s="201">
        <v>145240</v>
      </c>
      <c r="E36" s="201">
        <v>145215</v>
      </c>
      <c r="F36" s="201">
        <v>153541</v>
      </c>
      <c r="G36" s="201">
        <v>165012</v>
      </c>
      <c r="H36" s="201">
        <v>170277</v>
      </c>
      <c r="I36" s="201">
        <v>151504</v>
      </c>
      <c r="J36" s="201">
        <v>146524</v>
      </c>
      <c r="K36" s="201">
        <v>161014</v>
      </c>
      <c r="L36" s="201">
        <v>176014</v>
      </c>
      <c r="M36" s="201">
        <v>187205</v>
      </c>
      <c r="N36" s="123">
        <v>174752</v>
      </c>
      <c r="O36" s="123">
        <v>171888</v>
      </c>
      <c r="P36" s="123">
        <v>174216</v>
      </c>
      <c r="Q36" s="123">
        <v>165889</v>
      </c>
      <c r="R36" s="123">
        <v>160438</v>
      </c>
      <c r="S36" s="142">
        <v>163887</v>
      </c>
      <c r="T36" s="142">
        <v>163539</v>
      </c>
      <c r="U36" s="142">
        <v>151499</v>
      </c>
      <c r="V36" s="142">
        <v>145560</v>
      </c>
      <c r="W36" s="142">
        <v>146753</v>
      </c>
      <c r="X36" s="142">
        <v>125074</v>
      </c>
      <c r="Y36" s="142">
        <v>124154</v>
      </c>
      <c r="Z36" s="142">
        <v>132199</v>
      </c>
      <c r="AA36" s="142">
        <v>123283</v>
      </c>
      <c r="AB36" s="142">
        <v>130962</v>
      </c>
      <c r="AC36" s="142">
        <v>127125</v>
      </c>
      <c r="AD36" s="142">
        <v>123134</v>
      </c>
      <c r="AE36" s="142">
        <v>121687</v>
      </c>
      <c r="AF36" s="142">
        <v>123861</v>
      </c>
      <c r="AG36" s="202">
        <f t="shared" si="0"/>
        <v>-1.2</v>
      </c>
      <c r="AH36" s="202">
        <f t="shared" si="0"/>
        <v>1.8</v>
      </c>
    </row>
    <row r="37" spans="1:34">
      <c r="A37" s="129">
        <v>215</v>
      </c>
      <c r="B37" s="129" t="s">
        <v>278</v>
      </c>
      <c r="C37" s="201">
        <v>231941</v>
      </c>
      <c r="D37" s="201">
        <v>235496</v>
      </c>
      <c r="E37" s="201">
        <v>250791</v>
      </c>
      <c r="F37" s="201">
        <v>261849</v>
      </c>
      <c r="G37" s="201">
        <v>265938</v>
      </c>
      <c r="H37" s="201">
        <v>275577</v>
      </c>
      <c r="I37" s="201">
        <v>335619</v>
      </c>
      <c r="J37" s="201">
        <v>327069</v>
      </c>
      <c r="K37" s="201">
        <v>286708</v>
      </c>
      <c r="L37" s="201">
        <v>288003</v>
      </c>
      <c r="M37" s="201">
        <v>276283</v>
      </c>
      <c r="N37" s="123">
        <v>293091</v>
      </c>
      <c r="O37" s="123">
        <v>292671</v>
      </c>
      <c r="P37" s="123">
        <v>289553</v>
      </c>
      <c r="Q37" s="123">
        <v>288533</v>
      </c>
      <c r="R37" s="123">
        <v>289142</v>
      </c>
      <c r="S37" s="142">
        <v>285623</v>
      </c>
      <c r="T37" s="142">
        <v>283173</v>
      </c>
      <c r="U37" s="142">
        <v>271542</v>
      </c>
      <c r="V37" s="142">
        <v>259384</v>
      </c>
      <c r="W37" s="142">
        <v>264243</v>
      </c>
      <c r="X37" s="142">
        <v>251495</v>
      </c>
      <c r="Y37" s="142">
        <v>249851</v>
      </c>
      <c r="Z37" s="142">
        <v>265264</v>
      </c>
      <c r="AA37" s="142">
        <v>263634</v>
      </c>
      <c r="AB37" s="142">
        <v>277452</v>
      </c>
      <c r="AC37" s="142">
        <v>279875</v>
      </c>
      <c r="AD37" s="142">
        <v>276262</v>
      </c>
      <c r="AE37" s="142">
        <v>279219</v>
      </c>
      <c r="AF37" s="142">
        <v>280534</v>
      </c>
      <c r="AG37" s="202">
        <f t="shared" si="0"/>
        <v>1.1000000000000001</v>
      </c>
      <c r="AH37" s="202">
        <f t="shared" si="0"/>
        <v>0.5</v>
      </c>
    </row>
    <row r="38" spans="1:34">
      <c r="A38" s="132">
        <v>218</v>
      </c>
      <c r="B38" s="131" t="s">
        <v>131</v>
      </c>
      <c r="C38" s="201">
        <v>170073</v>
      </c>
      <c r="D38" s="201">
        <v>192219</v>
      </c>
      <c r="E38" s="201">
        <v>180223</v>
      </c>
      <c r="F38" s="201">
        <v>189691</v>
      </c>
      <c r="G38" s="201">
        <v>193482</v>
      </c>
      <c r="H38" s="201">
        <v>205803</v>
      </c>
      <c r="I38" s="201">
        <v>203938</v>
      </c>
      <c r="J38" s="201">
        <v>208851</v>
      </c>
      <c r="K38" s="201">
        <v>206642</v>
      </c>
      <c r="L38" s="201">
        <v>208745</v>
      </c>
      <c r="M38" s="201">
        <v>204340</v>
      </c>
      <c r="N38" s="123">
        <v>212506</v>
      </c>
      <c r="O38" s="123">
        <v>214550</v>
      </c>
      <c r="P38" s="123">
        <v>212041</v>
      </c>
      <c r="Q38" s="123">
        <v>220667</v>
      </c>
      <c r="R38" s="123">
        <v>219694</v>
      </c>
      <c r="S38" s="142">
        <v>227754</v>
      </c>
      <c r="T38" s="142">
        <v>221116</v>
      </c>
      <c r="U38" s="142">
        <v>219948</v>
      </c>
      <c r="V38" s="142">
        <v>207311</v>
      </c>
      <c r="W38" s="142">
        <v>212152</v>
      </c>
      <c r="X38" s="142">
        <v>208076</v>
      </c>
      <c r="Y38" s="142">
        <v>193214</v>
      </c>
      <c r="Z38" s="142">
        <v>207799</v>
      </c>
      <c r="AA38" s="142">
        <v>218188</v>
      </c>
      <c r="AB38" s="142">
        <v>229619</v>
      </c>
      <c r="AC38" s="142">
        <v>219536</v>
      </c>
      <c r="AD38" s="142">
        <v>223977</v>
      </c>
      <c r="AE38" s="142">
        <v>204817</v>
      </c>
      <c r="AF38" s="142">
        <v>202759</v>
      </c>
      <c r="AG38" s="202">
        <f t="shared" si="0"/>
        <v>-8.6</v>
      </c>
      <c r="AH38" s="202">
        <f t="shared" si="0"/>
        <v>-1</v>
      </c>
    </row>
    <row r="39" spans="1:34">
      <c r="A39" s="132">
        <v>220</v>
      </c>
      <c r="B39" s="131" t="s">
        <v>132</v>
      </c>
      <c r="C39" s="201">
        <v>158944</v>
      </c>
      <c r="D39" s="201">
        <v>170743</v>
      </c>
      <c r="E39" s="201">
        <v>173625</v>
      </c>
      <c r="F39" s="201">
        <v>181520</v>
      </c>
      <c r="G39" s="201">
        <v>182048</v>
      </c>
      <c r="H39" s="201">
        <v>183014</v>
      </c>
      <c r="I39" s="201">
        <v>200179</v>
      </c>
      <c r="J39" s="201">
        <v>195792</v>
      </c>
      <c r="K39" s="201">
        <v>189769</v>
      </c>
      <c r="L39" s="201">
        <v>183302</v>
      </c>
      <c r="M39" s="201">
        <v>183093</v>
      </c>
      <c r="N39" s="123">
        <v>195969</v>
      </c>
      <c r="O39" s="123">
        <v>191250</v>
      </c>
      <c r="P39" s="123">
        <v>190015</v>
      </c>
      <c r="Q39" s="123">
        <v>196688</v>
      </c>
      <c r="R39" s="123">
        <v>198762</v>
      </c>
      <c r="S39" s="142">
        <v>199654</v>
      </c>
      <c r="T39" s="142">
        <v>197650</v>
      </c>
      <c r="U39" s="142">
        <v>190166</v>
      </c>
      <c r="V39" s="142">
        <v>187868</v>
      </c>
      <c r="W39" s="142">
        <v>184934</v>
      </c>
      <c r="X39" s="142">
        <v>184303</v>
      </c>
      <c r="Y39" s="142">
        <v>187844</v>
      </c>
      <c r="Z39" s="142">
        <v>187640</v>
      </c>
      <c r="AA39" s="142">
        <v>182352</v>
      </c>
      <c r="AB39" s="142">
        <v>179660</v>
      </c>
      <c r="AC39" s="142">
        <v>192397</v>
      </c>
      <c r="AD39" s="142">
        <v>195864</v>
      </c>
      <c r="AE39" s="142">
        <v>178268</v>
      </c>
      <c r="AF39" s="142">
        <v>178053</v>
      </c>
      <c r="AG39" s="202">
        <f t="shared" si="0"/>
        <v>-9</v>
      </c>
      <c r="AH39" s="202">
        <f t="shared" si="0"/>
        <v>-0.1</v>
      </c>
    </row>
    <row r="40" spans="1:34">
      <c r="A40" s="132">
        <v>228</v>
      </c>
      <c r="B40" s="131" t="s">
        <v>279</v>
      </c>
      <c r="C40" s="201">
        <v>178170</v>
      </c>
      <c r="D40" s="201">
        <v>198596</v>
      </c>
      <c r="E40" s="201">
        <v>188996</v>
      </c>
      <c r="F40" s="201">
        <v>212755</v>
      </c>
      <c r="G40" s="201">
        <v>197503</v>
      </c>
      <c r="H40" s="201">
        <v>216283</v>
      </c>
      <c r="I40" s="201">
        <v>220107</v>
      </c>
      <c r="J40" s="201">
        <v>221678</v>
      </c>
      <c r="K40" s="201">
        <v>223368</v>
      </c>
      <c r="L40" s="201">
        <v>230177</v>
      </c>
      <c r="M40" s="201">
        <v>233799</v>
      </c>
      <c r="N40" s="123">
        <v>259549</v>
      </c>
      <c r="O40" s="123">
        <v>233461</v>
      </c>
      <c r="P40" s="123">
        <v>232984</v>
      </c>
      <c r="Q40" s="123">
        <v>240895</v>
      </c>
      <c r="R40" s="123">
        <v>243155</v>
      </c>
      <c r="S40" s="142">
        <v>263147</v>
      </c>
      <c r="T40" s="142">
        <v>240889</v>
      </c>
      <c r="U40" s="142">
        <v>235230</v>
      </c>
      <c r="V40" s="142">
        <v>228573</v>
      </c>
      <c r="W40" s="142">
        <v>240459</v>
      </c>
      <c r="X40" s="142">
        <v>229729</v>
      </c>
      <c r="Y40" s="142">
        <v>222934</v>
      </c>
      <c r="Z40" s="142">
        <v>213011</v>
      </c>
      <c r="AA40" s="142">
        <v>237175</v>
      </c>
      <c r="AB40" s="142">
        <v>213614</v>
      </c>
      <c r="AC40" s="142">
        <v>247634</v>
      </c>
      <c r="AD40" s="142">
        <v>245660</v>
      </c>
      <c r="AE40" s="142">
        <v>225697</v>
      </c>
      <c r="AF40" s="142">
        <v>219212</v>
      </c>
      <c r="AG40" s="202">
        <f t="shared" si="0"/>
        <v>-8.1</v>
      </c>
      <c r="AH40" s="202">
        <f t="shared" si="0"/>
        <v>-2.9</v>
      </c>
    </row>
    <row r="41" spans="1:34">
      <c r="A41" s="132">
        <v>365</v>
      </c>
      <c r="B41" s="131" t="s">
        <v>280</v>
      </c>
      <c r="C41" s="201">
        <v>50610</v>
      </c>
      <c r="D41" s="201">
        <v>58445</v>
      </c>
      <c r="E41" s="201">
        <v>61585</v>
      </c>
      <c r="F41" s="201">
        <v>64819</v>
      </c>
      <c r="G41" s="201">
        <v>65041</v>
      </c>
      <c r="H41" s="201">
        <v>67831</v>
      </c>
      <c r="I41" s="201">
        <v>68945</v>
      </c>
      <c r="J41" s="201">
        <v>69045</v>
      </c>
      <c r="K41" s="201">
        <v>68021</v>
      </c>
      <c r="L41" s="201">
        <v>65240</v>
      </c>
      <c r="M41" s="201">
        <v>65829</v>
      </c>
      <c r="N41" s="123">
        <v>68947</v>
      </c>
      <c r="O41" s="123">
        <v>68107</v>
      </c>
      <c r="P41" s="123">
        <v>68076</v>
      </c>
      <c r="Q41" s="123">
        <v>67201</v>
      </c>
      <c r="R41" s="123">
        <v>67346</v>
      </c>
      <c r="S41" s="142">
        <v>67384</v>
      </c>
      <c r="T41" s="142">
        <v>65853</v>
      </c>
      <c r="U41" s="142">
        <v>62704</v>
      </c>
      <c r="V41" s="142">
        <v>55482</v>
      </c>
      <c r="W41" s="142">
        <v>57477</v>
      </c>
      <c r="X41" s="142">
        <v>60973</v>
      </c>
      <c r="Y41" s="142">
        <v>58992</v>
      </c>
      <c r="Z41" s="142">
        <v>56983</v>
      </c>
      <c r="AA41" s="142">
        <v>58574</v>
      </c>
      <c r="AB41" s="142">
        <v>60024</v>
      </c>
      <c r="AC41" s="142">
        <v>60629</v>
      </c>
      <c r="AD41" s="142">
        <v>57674</v>
      </c>
      <c r="AE41" s="142">
        <v>58635</v>
      </c>
      <c r="AF41" s="142">
        <v>61594</v>
      </c>
      <c r="AG41" s="202">
        <f t="shared" si="0"/>
        <v>1.7</v>
      </c>
      <c r="AH41" s="202">
        <f t="shared" si="0"/>
        <v>5</v>
      </c>
    </row>
    <row r="42" spans="1:34">
      <c r="A42" s="129">
        <v>5</v>
      </c>
      <c r="B42" s="134" t="s">
        <v>133</v>
      </c>
      <c r="C42" s="201">
        <v>2374944</v>
      </c>
      <c r="D42" s="201">
        <v>2532979</v>
      </c>
      <c r="E42" s="201">
        <v>2625167</v>
      </c>
      <c r="F42" s="201">
        <v>2626243</v>
      </c>
      <c r="G42" s="201">
        <v>2571499</v>
      </c>
      <c r="H42" s="201">
        <v>2636915</v>
      </c>
      <c r="I42" s="201">
        <v>2733950</v>
      </c>
      <c r="J42" s="201">
        <v>2713136</v>
      </c>
      <c r="K42" s="201">
        <v>2602948</v>
      </c>
      <c r="L42" s="201">
        <v>2482219</v>
      </c>
      <c r="M42" s="201">
        <v>2490309</v>
      </c>
      <c r="N42" s="123">
        <v>2480639</v>
      </c>
      <c r="O42" s="123">
        <v>2491187</v>
      </c>
      <c r="P42" s="123">
        <v>2488992</v>
      </c>
      <c r="Q42" s="123">
        <v>2542791</v>
      </c>
      <c r="R42" s="123">
        <v>2534845</v>
      </c>
      <c r="S42" s="142">
        <v>2575895</v>
      </c>
      <c r="T42" s="142">
        <v>2509650</v>
      </c>
      <c r="U42" s="142">
        <v>2543803</v>
      </c>
      <c r="V42" s="142">
        <v>2239584</v>
      </c>
      <c r="W42" s="142">
        <v>2412468</v>
      </c>
      <c r="X42" s="142">
        <v>2375048</v>
      </c>
      <c r="Y42" s="142">
        <v>2296017</v>
      </c>
      <c r="Z42" s="142">
        <v>2412527</v>
      </c>
      <c r="AA42" s="142">
        <v>2531569</v>
      </c>
      <c r="AB42" s="142">
        <v>2565320</v>
      </c>
      <c r="AC42" s="142">
        <v>2585599</v>
      </c>
      <c r="AD42" s="142">
        <v>2570766</v>
      </c>
      <c r="AE42" s="142">
        <v>2469559</v>
      </c>
      <c r="AF42" s="142">
        <v>2450003</v>
      </c>
      <c r="AG42" s="202">
        <f t="shared" si="0"/>
        <v>-3.9</v>
      </c>
      <c r="AH42" s="202">
        <f t="shared" si="0"/>
        <v>-0.8</v>
      </c>
    </row>
    <row r="43" spans="1:34">
      <c r="A43" s="129">
        <v>201</v>
      </c>
      <c r="B43" s="129" t="s">
        <v>281</v>
      </c>
      <c r="C43" s="201">
        <v>2200151</v>
      </c>
      <c r="D43" s="201">
        <v>2357572</v>
      </c>
      <c r="E43" s="201">
        <v>2442276</v>
      </c>
      <c r="F43" s="201">
        <v>2432534</v>
      </c>
      <c r="G43" s="201">
        <v>2381390</v>
      </c>
      <c r="H43" s="201">
        <v>2428577</v>
      </c>
      <c r="I43" s="201">
        <v>2519569</v>
      </c>
      <c r="J43" s="201">
        <v>2500257</v>
      </c>
      <c r="K43" s="201">
        <v>2391035</v>
      </c>
      <c r="L43" s="201">
        <v>2280901</v>
      </c>
      <c r="M43" s="201">
        <v>2283715</v>
      </c>
      <c r="N43" s="123">
        <v>2260588</v>
      </c>
      <c r="O43" s="123">
        <v>2272735</v>
      </c>
      <c r="P43" s="123">
        <v>2265126</v>
      </c>
      <c r="Q43" s="123">
        <v>2309660</v>
      </c>
      <c r="R43" s="123">
        <v>2309488</v>
      </c>
      <c r="S43" s="142">
        <v>2350728</v>
      </c>
      <c r="T43" s="142">
        <v>2291931</v>
      </c>
      <c r="U43" s="142">
        <v>2334962</v>
      </c>
      <c r="V43" s="142">
        <v>2045194</v>
      </c>
      <c r="W43" s="142">
        <v>2205182</v>
      </c>
      <c r="X43" s="142">
        <v>2169285</v>
      </c>
      <c r="Y43" s="142">
        <v>2100048</v>
      </c>
      <c r="Z43" s="142">
        <v>2204691</v>
      </c>
      <c r="AA43" s="142">
        <v>2320787</v>
      </c>
      <c r="AB43" s="142">
        <v>2357516</v>
      </c>
      <c r="AC43" s="142">
        <v>2366320</v>
      </c>
      <c r="AD43" s="142">
        <v>2351218</v>
      </c>
      <c r="AE43" s="142">
        <v>2267987</v>
      </c>
      <c r="AF43" s="142">
        <v>2250075</v>
      </c>
      <c r="AG43" s="202">
        <f t="shared" si="0"/>
        <v>-3.5</v>
      </c>
      <c r="AH43" s="202">
        <f t="shared" si="0"/>
        <v>-0.8</v>
      </c>
    </row>
    <row r="44" spans="1:34">
      <c r="A44" s="132">
        <v>442</v>
      </c>
      <c r="B44" s="131" t="s">
        <v>134</v>
      </c>
      <c r="C44" s="201">
        <v>32159</v>
      </c>
      <c r="D44" s="201">
        <v>33981</v>
      </c>
      <c r="E44" s="201">
        <v>32859</v>
      </c>
      <c r="F44" s="201">
        <v>33421</v>
      </c>
      <c r="G44" s="201">
        <v>36623</v>
      </c>
      <c r="H44" s="201">
        <v>37393</v>
      </c>
      <c r="I44" s="201">
        <v>39354</v>
      </c>
      <c r="J44" s="201">
        <v>38419</v>
      </c>
      <c r="K44" s="201">
        <v>39913</v>
      </c>
      <c r="L44" s="201">
        <v>37094</v>
      </c>
      <c r="M44" s="201">
        <v>37393</v>
      </c>
      <c r="N44" s="123">
        <v>37070</v>
      </c>
      <c r="O44" s="123">
        <v>36700</v>
      </c>
      <c r="P44" s="123">
        <v>37720</v>
      </c>
      <c r="Q44" s="123">
        <v>41546</v>
      </c>
      <c r="R44" s="123">
        <v>42897</v>
      </c>
      <c r="S44" s="142">
        <v>43187</v>
      </c>
      <c r="T44" s="142">
        <v>40175</v>
      </c>
      <c r="U44" s="142">
        <v>37463</v>
      </c>
      <c r="V44" s="142">
        <v>33448</v>
      </c>
      <c r="W44" s="142">
        <v>31649</v>
      </c>
      <c r="X44" s="142">
        <v>29788</v>
      </c>
      <c r="Y44" s="142">
        <v>31443</v>
      </c>
      <c r="Z44" s="142">
        <v>31852</v>
      </c>
      <c r="AA44" s="142">
        <v>31060</v>
      </c>
      <c r="AB44" s="142">
        <v>29861</v>
      </c>
      <c r="AC44" s="142">
        <v>32141</v>
      </c>
      <c r="AD44" s="142">
        <v>31317</v>
      </c>
      <c r="AE44" s="142">
        <v>32778</v>
      </c>
      <c r="AF44" s="142">
        <v>35157</v>
      </c>
      <c r="AG44" s="202">
        <f t="shared" si="0"/>
        <v>4.7</v>
      </c>
      <c r="AH44" s="202">
        <f t="shared" si="0"/>
        <v>7.3</v>
      </c>
    </row>
    <row r="45" spans="1:34">
      <c r="A45" s="132">
        <v>443</v>
      </c>
      <c r="B45" s="131" t="s">
        <v>135</v>
      </c>
      <c r="C45" s="201">
        <v>112490</v>
      </c>
      <c r="D45" s="201">
        <v>110571</v>
      </c>
      <c r="E45" s="201">
        <v>115837</v>
      </c>
      <c r="F45" s="201">
        <v>121814</v>
      </c>
      <c r="G45" s="201">
        <v>118420</v>
      </c>
      <c r="H45" s="201">
        <v>134243</v>
      </c>
      <c r="I45" s="201">
        <v>139869</v>
      </c>
      <c r="J45" s="201">
        <v>136826</v>
      </c>
      <c r="K45" s="201">
        <v>134585</v>
      </c>
      <c r="L45" s="201">
        <v>127323</v>
      </c>
      <c r="M45" s="201">
        <v>130972</v>
      </c>
      <c r="N45" s="123">
        <v>145692</v>
      </c>
      <c r="O45" s="123">
        <v>146066</v>
      </c>
      <c r="P45" s="123">
        <v>150833</v>
      </c>
      <c r="Q45" s="123">
        <v>156363</v>
      </c>
      <c r="R45" s="123">
        <v>147377</v>
      </c>
      <c r="S45" s="142">
        <v>147010</v>
      </c>
      <c r="T45" s="142">
        <v>144493</v>
      </c>
      <c r="U45" s="142">
        <v>139327</v>
      </c>
      <c r="V45" s="142">
        <v>129592</v>
      </c>
      <c r="W45" s="142">
        <v>146010</v>
      </c>
      <c r="X45" s="142">
        <v>147125</v>
      </c>
      <c r="Y45" s="142">
        <v>137605</v>
      </c>
      <c r="Z45" s="142">
        <v>147987</v>
      </c>
      <c r="AA45" s="142">
        <v>150274</v>
      </c>
      <c r="AB45" s="142">
        <v>146243</v>
      </c>
      <c r="AC45" s="142">
        <v>156535</v>
      </c>
      <c r="AD45" s="142">
        <v>155553</v>
      </c>
      <c r="AE45" s="142">
        <v>134957</v>
      </c>
      <c r="AF45" s="142">
        <v>128724</v>
      </c>
      <c r="AG45" s="202">
        <f t="shared" si="0"/>
        <v>-13.2</v>
      </c>
      <c r="AH45" s="202">
        <f t="shared" si="0"/>
        <v>-4.5999999999999996</v>
      </c>
    </row>
    <row r="46" spans="1:34">
      <c r="A46" s="132">
        <v>446</v>
      </c>
      <c r="B46" s="131" t="s">
        <v>282</v>
      </c>
      <c r="C46" s="201">
        <v>30144</v>
      </c>
      <c r="D46" s="201">
        <v>30855</v>
      </c>
      <c r="E46" s="201">
        <v>34195</v>
      </c>
      <c r="F46" s="201">
        <v>38474</v>
      </c>
      <c r="G46" s="201">
        <v>35066</v>
      </c>
      <c r="H46" s="201">
        <v>36702</v>
      </c>
      <c r="I46" s="201">
        <v>35158</v>
      </c>
      <c r="J46" s="201">
        <v>37634</v>
      </c>
      <c r="K46" s="201">
        <v>37415</v>
      </c>
      <c r="L46" s="201">
        <v>36901</v>
      </c>
      <c r="M46" s="201">
        <v>38229</v>
      </c>
      <c r="N46" s="123">
        <v>37289</v>
      </c>
      <c r="O46" s="123">
        <v>35686</v>
      </c>
      <c r="P46" s="123">
        <v>35313</v>
      </c>
      <c r="Q46" s="123">
        <v>35222</v>
      </c>
      <c r="R46" s="123">
        <v>35083</v>
      </c>
      <c r="S46" s="142">
        <v>34970</v>
      </c>
      <c r="T46" s="142">
        <v>33051</v>
      </c>
      <c r="U46" s="142">
        <v>32051</v>
      </c>
      <c r="V46" s="142">
        <v>31350</v>
      </c>
      <c r="W46" s="142">
        <v>29627</v>
      </c>
      <c r="X46" s="142">
        <v>28850</v>
      </c>
      <c r="Y46" s="142">
        <v>26921</v>
      </c>
      <c r="Z46" s="142">
        <v>27997</v>
      </c>
      <c r="AA46" s="142">
        <v>29448</v>
      </c>
      <c r="AB46" s="142">
        <v>31700</v>
      </c>
      <c r="AC46" s="142">
        <v>30603</v>
      </c>
      <c r="AD46" s="142">
        <v>32678</v>
      </c>
      <c r="AE46" s="142">
        <v>33837</v>
      </c>
      <c r="AF46" s="142">
        <v>36047</v>
      </c>
      <c r="AG46" s="202">
        <f t="shared" si="0"/>
        <v>3.5</v>
      </c>
      <c r="AH46" s="202">
        <f t="shared" si="0"/>
        <v>6.5</v>
      </c>
    </row>
    <row r="47" spans="1:34">
      <c r="A47" s="129">
        <v>6</v>
      </c>
      <c r="B47" s="134" t="s">
        <v>136</v>
      </c>
      <c r="C47" s="201">
        <v>841062</v>
      </c>
      <c r="D47" s="201">
        <v>924502</v>
      </c>
      <c r="E47" s="201">
        <v>920204</v>
      </c>
      <c r="F47" s="201">
        <v>987501</v>
      </c>
      <c r="G47" s="201">
        <v>1003328</v>
      </c>
      <c r="H47" s="201">
        <v>1069716</v>
      </c>
      <c r="I47" s="201">
        <v>1091352</v>
      </c>
      <c r="J47" s="201">
        <v>1076205</v>
      </c>
      <c r="K47" s="201">
        <v>1056198</v>
      </c>
      <c r="L47" s="201">
        <v>1076206</v>
      </c>
      <c r="M47" s="201">
        <v>1064573</v>
      </c>
      <c r="N47" s="123">
        <v>1098093</v>
      </c>
      <c r="O47" s="123">
        <v>1086626</v>
      </c>
      <c r="P47" s="123">
        <v>1046141</v>
      </c>
      <c r="Q47" s="123">
        <v>1032327</v>
      </c>
      <c r="R47" s="123">
        <v>993880</v>
      </c>
      <c r="S47" s="142">
        <v>998479</v>
      </c>
      <c r="T47" s="142">
        <v>974425</v>
      </c>
      <c r="U47" s="142">
        <v>919915</v>
      </c>
      <c r="V47" s="142">
        <v>883760</v>
      </c>
      <c r="W47" s="142">
        <v>917467</v>
      </c>
      <c r="X47" s="142">
        <v>917831</v>
      </c>
      <c r="Y47" s="142">
        <v>913692</v>
      </c>
      <c r="Z47" s="142">
        <v>903572</v>
      </c>
      <c r="AA47" s="142">
        <v>954874</v>
      </c>
      <c r="AB47" s="142">
        <v>971605</v>
      </c>
      <c r="AC47" s="142">
        <v>954635</v>
      </c>
      <c r="AD47" s="142">
        <v>977689</v>
      </c>
      <c r="AE47" s="142">
        <v>951373</v>
      </c>
      <c r="AF47" s="142">
        <v>957756</v>
      </c>
      <c r="AG47" s="202">
        <f t="shared" si="0"/>
        <v>-2.7</v>
      </c>
      <c r="AH47" s="202">
        <f t="shared" si="0"/>
        <v>0.7</v>
      </c>
    </row>
    <row r="48" spans="1:34">
      <c r="A48" s="132">
        <v>208</v>
      </c>
      <c r="B48" s="131" t="s">
        <v>137</v>
      </c>
      <c r="C48" s="201">
        <v>123502</v>
      </c>
      <c r="D48" s="201">
        <v>129004</v>
      </c>
      <c r="E48" s="201">
        <v>129729</v>
      </c>
      <c r="F48" s="201">
        <v>145566</v>
      </c>
      <c r="G48" s="201">
        <v>150973</v>
      </c>
      <c r="H48" s="201">
        <v>162288</v>
      </c>
      <c r="I48" s="201">
        <v>165363</v>
      </c>
      <c r="J48" s="201">
        <v>154403</v>
      </c>
      <c r="K48" s="201">
        <v>150187</v>
      </c>
      <c r="L48" s="201">
        <v>187404</v>
      </c>
      <c r="M48" s="201">
        <v>158053</v>
      </c>
      <c r="N48" s="123">
        <v>147347</v>
      </c>
      <c r="O48" s="123">
        <v>119654</v>
      </c>
      <c r="P48" s="123">
        <v>109306</v>
      </c>
      <c r="Q48" s="123">
        <v>112940</v>
      </c>
      <c r="R48" s="123">
        <v>119964</v>
      </c>
      <c r="S48" s="142">
        <v>130299</v>
      </c>
      <c r="T48" s="142">
        <v>126897</v>
      </c>
      <c r="U48" s="142">
        <v>121518</v>
      </c>
      <c r="V48" s="142">
        <v>118147</v>
      </c>
      <c r="W48" s="142">
        <v>114619</v>
      </c>
      <c r="X48" s="142">
        <v>105140</v>
      </c>
      <c r="Y48" s="142">
        <v>106340</v>
      </c>
      <c r="Z48" s="142">
        <v>106216</v>
      </c>
      <c r="AA48" s="142">
        <v>135007</v>
      </c>
      <c r="AB48" s="142">
        <v>173983</v>
      </c>
      <c r="AC48" s="142">
        <v>129126</v>
      </c>
      <c r="AD48" s="142">
        <v>137415</v>
      </c>
      <c r="AE48" s="142">
        <v>130413</v>
      </c>
      <c r="AF48" s="142">
        <v>133097</v>
      </c>
      <c r="AG48" s="202">
        <f t="shared" si="0"/>
        <v>-5.0999999999999996</v>
      </c>
      <c r="AH48" s="202">
        <f t="shared" si="0"/>
        <v>2.1</v>
      </c>
    </row>
    <row r="49" spans="1:34">
      <c r="A49" s="132">
        <v>212</v>
      </c>
      <c r="B49" s="131" t="s">
        <v>138</v>
      </c>
      <c r="C49" s="201">
        <v>169189</v>
      </c>
      <c r="D49" s="201">
        <v>185876</v>
      </c>
      <c r="E49" s="201">
        <v>187920</v>
      </c>
      <c r="F49" s="201">
        <v>191383</v>
      </c>
      <c r="G49" s="201">
        <v>192841</v>
      </c>
      <c r="H49" s="201">
        <v>218497</v>
      </c>
      <c r="I49" s="201">
        <v>221688</v>
      </c>
      <c r="J49" s="201">
        <v>216867</v>
      </c>
      <c r="K49" s="201">
        <v>212720</v>
      </c>
      <c r="L49" s="201">
        <v>210885</v>
      </c>
      <c r="M49" s="201">
        <v>224209</v>
      </c>
      <c r="N49" s="123">
        <v>209712</v>
      </c>
      <c r="O49" s="123">
        <v>213931</v>
      </c>
      <c r="P49" s="123">
        <v>211747</v>
      </c>
      <c r="Q49" s="123">
        <v>213171</v>
      </c>
      <c r="R49" s="123">
        <v>204949</v>
      </c>
      <c r="S49" s="142">
        <v>198955</v>
      </c>
      <c r="T49" s="142">
        <v>187684</v>
      </c>
      <c r="U49" s="142">
        <v>177392</v>
      </c>
      <c r="V49" s="142">
        <v>183974</v>
      </c>
      <c r="W49" s="142">
        <v>198445</v>
      </c>
      <c r="X49" s="142">
        <v>203017</v>
      </c>
      <c r="Y49" s="142">
        <v>205430</v>
      </c>
      <c r="Z49" s="142">
        <v>208930</v>
      </c>
      <c r="AA49" s="142">
        <v>213152</v>
      </c>
      <c r="AB49" s="142">
        <v>218494</v>
      </c>
      <c r="AC49" s="142">
        <v>219347</v>
      </c>
      <c r="AD49" s="142">
        <v>236140</v>
      </c>
      <c r="AE49" s="142">
        <v>220122</v>
      </c>
      <c r="AF49" s="142">
        <v>219364</v>
      </c>
      <c r="AG49" s="202">
        <f t="shared" si="0"/>
        <v>-6.8</v>
      </c>
      <c r="AH49" s="202">
        <f t="shared" si="0"/>
        <v>-0.3</v>
      </c>
    </row>
    <row r="50" spans="1:34">
      <c r="A50" s="132">
        <v>227</v>
      </c>
      <c r="B50" s="131" t="s">
        <v>283</v>
      </c>
      <c r="C50" s="201">
        <v>115172</v>
      </c>
      <c r="D50" s="201">
        <v>126453</v>
      </c>
      <c r="E50" s="201">
        <v>130705</v>
      </c>
      <c r="F50" s="201">
        <v>137036</v>
      </c>
      <c r="G50" s="201">
        <v>140088</v>
      </c>
      <c r="H50" s="201">
        <v>148395</v>
      </c>
      <c r="I50" s="201">
        <v>148065</v>
      </c>
      <c r="J50" s="201">
        <v>147174</v>
      </c>
      <c r="K50" s="201">
        <v>139506</v>
      </c>
      <c r="L50" s="201">
        <v>132842</v>
      </c>
      <c r="M50" s="201">
        <v>142324</v>
      </c>
      <c r="N50" s="123">
        <v>142628</v>
      </c>
      <c r="O50" s="123">
        <v>144196</v>
      </c>
      <c r="P50" s="123">
        <v>137845</v>
      </c>
      <c r="Q50" s="123">
        <v>135598</v>
      </c>
      <c r="R50" s="123">
        <v>131704</v>
      </c>
      <c r="S50" s="142">
        <v>129910</v>
      </c>
      <c r="T50" s="142">
        <v>127632</v>
      </c>
      <c r="U50" s="142">
        <v>117693</v>
      </c>
      <c r="V50" s="142">
        <v>113692</v>
      </c>
      <c r="W50" s="142">
        <v>111729</v>
      </c>
      <c r="X50" s="142">
        <v>108823</v>
      </c>
      <c r="Y50" s="142">
        <v>110393</v>
      </c>
      <c r="Z50" s="142">
        <v>111003</v>
      </c>
      <c r="AA50" s="142">
        <v>112352</v>
      </c>
      <c r="AB50" s="142">
        <v>111948</v>
      </c>
      <c r="AC50" s="142">
        <v>110430</v>
      </c>
      <c r="AD50" s="142">
        <v>110673</v>
      </c>
      <c r="AE50" s="142">
        <v>110591</v>
      </c>
      <c r="AF50" s="142">
        <v>114624</v>
      </c>
      <c r="AG50" s="202">
        <f t="shared" si="0"/>
        <v>-0.1</v>
      </c>
      <c r="AH50" s="202">
        <f t="shared" si="0"/>
        <v>3.6</v>
      </c>
    </row>
    <row r="51" spans="1:34">
      <c r="A51" s="132">
        <v>229</v>
      </c>
      <c r="B51" s="131" t="s">
        <v>284</v>
      </c>
      <c r="C51" s="201">
        <v>245038</v>
      </c>
      <c r="D51" s="201">
        <v>260121</v>
      </c>
      <c r="E51" s="201">
        <v>275889</v>
      </c>
      <c r="F51" s="201">
        <v>294134</v>
      </c>
      <c r="G51" s="201">
        <v>293129</v>
      </c>
      <c r="H51" s="201">
        <v>305312</v>
      </c>
      <c r="I51" s="201">
        <v>302839</v>
      </c>
      <c r="J51" s="201">
        <v>304732</v>
      </c>
      <c r="K51" s="201">
        <v>291115</v>
      </c>
      <c r="L51" s="201">
        <v>290580</v>
      </c>
      <c r="M51" s="201">
        <v>287131</v>
      </c>
      <c r="N51" s="123">
        <v>348204</v>
      </c>
      <c r="O51" s="123">
        <v>352237</v>
      </c>
      <c r="P51" s="123">
        <v>343775</v>
      </c>
      <c r="Q51" s="123">
        <v>331116</v>
      </c>
      <c r="R51" s="123">
        <v>313322</v>
      </c>
      <c r="S51" s="142">
        <v>320570</v>
      </c>
      <c r="T51" s="142">
        <v>313996</v>
      </c>
      <c r="U51" s="142">
        <v>305880</v>
      </c>
      <c r="V51" s="142">
        <v>279365</v>
      </c>
      <c r="W51" s="142">
        <v>294519</v>
      </c>
      <c r="X51" s="142">
        <v>305218</v>
      </c>
      <c r="Y51" s="142">
        <v>302397</v>
      </c>
      <c r="Z51" s="142">
        <v>299565</v>
      </c>
      <c r="AA51" s="142">
        <v>302512</v>
      </c>
      <c r="AB51" s="142">
        <v>313446</v>
      </c>
      <c r="AC51" s="142">
        <v>315880</v>
      </c>
      <c r="AD51" s="142">
        <v>311407</v>
      </c>
      <c r="AE51" s="142">
        <v>304166</v>
      </c>
      <c r="AF51" s="142">
        <v>300622</v>
      </c>
      <c r="AG51" s="202">
        <f t="shared" si="0"/>
        <v>-2.2999999999999998</v>
      </c>
      <c r="AH51" s="202">
        <f t="shared" si="0"/>
        <v>-1.2</v>
      </c>
    </row>
    <row r="52" spans="1:34">
      <c r="A52" s="132">
        <v>464</v>
      </c>
      <c r="B52" s="131" t="s">
        <v>139</v>
      </c>
      <c r="C52" s="201">
        <v>91720</v>
      </c>
      <c r="D52" s="201">
        <v>91360</v>
      </c>
      <c r="E52" s="201">
        <v>87170</v>
      </c>
      <c r="F52" s="201">
        <v>105402</v>
      </c>
      <c r="G52" s="201">
        <v>111242</v>
      </c>
      <c r="H52" s="201">
        <v>115347</v>
      </c>
      <c r="I52" s="201">
        <v>122461</v>
      </c>
      <c r="J52" s="201">
        <v>129819</v>
      </c>
      <c r="K52" s="201">
        <v>136887</v>
      </c>
      <c r="L52" s="201">
        <v>135043</v>
      </c>
      <c r="M52" s="201">
        <v>133337</v>
      </c>
      <c r="N52" s="123">
        <v>129052</v>
      </c>
      <c r="O52" s="123">
        <v>135816</v>
      </c>
      <c r="P52" s="123">
        <v>126417</v>
      </c>
      <c r="Q52" s="123">
        <v>121390</v>
      </c>
      <c r="R52" s="123">
        <v>112584</v>
      </c>
      <c r="S52" s="142">
        <v>108694</v>
      </c>
      <c r="T52" s="142">
        <v>110414</v>
      </c>
      <c r="U52" s="142">
        <v>95749</v>
      </c>
      <c r="V52" s="142">
        <v>89861</v>
      </c>
      <c r="W52" s="142">
        <v>97946</v>
      </c>
      <c r="X52" s="142">
        <v>100550</v>
      </c>
      <c r="Y52" s="142">
        <v>96494</v>
      </c>
      <c r="Z52" s="142">
        <v>83071</v>
      </c>
      <c r="AA52" s="142">
        <v>91910</v>
      </c>
      <c r="AB52" s="142">
        <v>53456</v>
      </c>
      <c r="AC52" s="142">
        <v>75746</v>
      </c>
      <c r="AD52" s="142">
        <v>79528</v>
      </c>
      <c r="AE52" s="142">
        <v>82957</v>
      </c>
      <c r="AF52" s="142">
        <v>82928</v>
      </c>
      <c r="AG52" s="202">
        <f t="shared" si="0"/>
        <v>4.3</v>
      </c>
      <c r="AH52" s="202">
        <f t="shared" si="0"/>
        <v>0</v>
      </c>
    </row>
    <row r="53" spans="1:34">
      <c r="A53" s="132">
        <v>481</v>
      </c>
      <c r="B53" s="131" t="s">
        <v>140</v>
      </c>
      <c r="C53" s="201">
        <v>41026</v>
      </c>
      <c r="D53" s="201">
        <v>44843</v>
      </c>
      <c r="E53" s="201">
        <v>48010</v>
      </c>
      <c r="F53" s="201">
        <v>48081</v>
      </c>
      <c r="G53" s="201">
        <v>47301</v>
      </c>
      <c r="H53" s="201">
        <v>51802</v>
      </c>
      <c r="I53" s="201">
        <v>55103</v>
      </c>
      <c r="J53" s="201">
        <v>51113</v>
      </c>
      <c r="K53" s="201">
        <v>54498</v>
      </c>
      <c r="L53" s="201">
        <v>49609</v>
      </c>
      <c r="M53" s="201">
        <v>52457</v>
      </c>
      <c r="N53" s="123">
        <v>54136</v>
      </c>
      <c r="O53" s="123">
        <v>50694</v>
      </c>
      <c r="P53" s="123">
        <v>49089</v>
      </c>
      <c r="Q53" s="123">
        <v>50185</v>
      </c>
      <c r="R53" s="123">
        <v>48679</v>
      </c>
      <c r="S53" s="142">
        <v>47178</v>
      </c>
      <c r="T53" s="142">
        <v>47496</v>
      </c>
      <c r="U53" s="142">
        <v>43798</v>
      </c>
      <c r="V53" s="142">
        <v>41394</v>
      </c>
      <c r="W53" s="142">
        <v>41251</v>
      </c>
      <c r="X53" s="142">
        <v>38638</v>
      </c>
      <c r="Y53" s="142">
        <v>38758</v>
      </c>
      <c r="Z53" s="142">
        <v>40625</v>
      </c>
      <c r="AA53" s="142">
        <v>45038</v>
      </c>
      <c r="AB53" s="142">
        <v>45099</v>
      </c>
      <c r="AC53" s="142">
        <v>49949</v>
      </c>
      <c r="AD53" s="142">
        <v>50436</v>
      </c>
      <c r="AE53" s="142">
        <v>49963</v>
      </c>
      <c r="AF53" s="142">
        <v>51966</v>
      </c>
      <c r="AG53" s="202">
        <f t="shared" si="0"/>
        <v>-0.9</v>
      </c>
      <c r="AH53" s="202">
        <f t="shared" si="0"/>
        <v>4</v>
      </c>
    </row>
    <row r="54" spans="1:34">
      <c r="A54" s="132">
        <v>501</v>
      </c>
      <c r="B54" s="131" t="s">
        <v>285</v>
      </c>
      <c r="C54" s="201">
        <v>55415</v>
      </c>
      <c r="D54" s="201">
        <v>86845</v>
      </c>
      <c r="E54" s="201">
        <v>60781</v>
      </c>
      <c r="F54" s="201">
        <v>65899</v>
      </c>
      <c r="G54" s="201">
        <v>67754</v>
      </c>
      <c r="H54" s="201">
        <v>68075</v>
      </c>
      <c r="I54" s="201">
        <v>75833</v>
      </c>
      <c r="J54" s="201">
        <v>72097</v>
      </c>
      <c r="K54" s="201">
        <v>71285</v>
      </c>
      <c r="L54" s="201">
        <v>69843</v>
      </c>
      <c r="M54" s="201">
        <v>67062</v>
      </c>
      <c r="N54" s="123">
        <v>67014</v>
      </c>
      <c r="O54" s="123">
        <v>70098</v>
      </c>
      <c r="P54" s="123">
        <v>67962</v>
      </c>
      <c r="Q54" s="123">
        <v>67927</v>
      </c>
      <c r="R54" s="123">
        <v>62678</v>
      </c>
      <c r="S54" s="142">
        <v>62873</v>
      </c>
      <c r="T54" s="142">
        <v>60306</v>
      </c>
      <c r="U54" s="142">
        <v>57885</v>
      </c>
      <c r="V54" s="142">
        <v>57327</v>
      </c>
      <c r="W54" s="142">
        <v>58958</v>
      </c>
      <c r="X54" s="142">
        <v>56445</v>
      </c>
      <c r="Y54" s="142">
        <v>53880</v>
      </c>
      <c r="Z54" s="142">
        <v>54162</v>
      </c>
      <c r="AA54" s="142">
        <v>54903</v>
      </c>
      <c r="AB54" s="142">
        <v>55179</v>
      </c>
      <c r="AC54" s="142">
        <v>54157</v>
      </c>
      <c r="AD54" s="142">
        <v>52090</v>
      </c>
      <c r="AE54" s="142">
        <v>53161</v>
      </c>
      <c r="AF54" s="142">
        <v>55155</v>
      </c>
      <c r="AG54" s="202">
        <f t="shared" si="0"/>
        <v>2.1</v>
      </c>
      <c r="AH54" s="202">
        <f t="shared" si="0"/>
        <v>3.8</v>
      </c>
    </row>
    <row r="55" spans="1:34">
      <c r="A55" s="132">
        <v>7</v>
      </c>
      <c r="B55" s="135" t="s">
        <v>32</v>
      </c>
      <c r="C55" s="201">
        <v>544201</v>
      </c>
      <c r="D55" s="201">
        <v>575930</v>
      </c>
      <c r="E55" s="201">
        <v>599262</v>
      </c>
      <c r="F55" s="201">
        <v>640142</v>
      </c>
      <c r="G55" s="201">
        <v>623559</v>
      </c>
      <c r="H55" s="201">
        <v>655625</v>
      </c>
      <c r="I55" s="201">
        <v>691925</v>
      </c>
      <c r="J55" s="201">
        <v>710593</v>
      </c>
      <c r="K55" s="201">
        <v>705992</v>
      </c>
      <c r="L55" s="201">
        <v>697265</v>
      </c>
      <c r="M55" s="201">
        <v>696485</v>
      </c>
      <c r="N55" s="123">
        <v>691206</v>
      </c>
      <c r="O55" s="123">
        <v>710255</v>
      </c>
      <c r="P55" s="123">
        <v>673771</v>
      </c>
      <c r="Q55" s="123">
        <v>674278</v>
      </c>
      <c r="R55" s="123">
        <v>650190</v>
      </c>
      <c r="S55" s="142">
        <v>641525</v>
      </c>
      <c r="T55" s="142">
        <v>631324</v>
      </c>
      <c r="U55" s="142">
        <v>586698</v>
      </c>
      <c r="V55" s="142">
        <v>562737</v>
      </c>
      <c r="W55" s="142">
        <v>560625</v>
      </c>
      <c r="X55" s="142">
        <v>558374</v>
      </c>
      <c r="Y55" s="142">
        <v>558263</v>
      </c>
      <c r="Z55" s="142">
        <v>574073</v>
      </c>
      <c r="AA55" s="142">
        <v>603152</v>
      </c>
      <c r="AB55" s="142">
        <v>616987</v>
      </c>
      <c r="AC55" s="142">
        <v>595680</v>
      </c>
      <c r="AD55" s="142">
        <v>610582</v>
      </c>
      <c r="AE55" s="142">
        <v>607154</v>
      </c>
      <c r="AF55" s="142">
        <v>623998</v>
      </c>
      <c r="AG55" s="202">
        <f t="shared" si="0"/>
        <v>-0.6</v>
      </c>
      <c r="AH55" s="202">
        <f t="shared" si="0"/>
        <v>2.8</v>
      </c>
    </row>
    <row r="56" spans="1:34">
      <c r="A56" s="132">
        <v>209</v>
      </c>
      <c r="B56" s="131" t="s">
        <v>286</v>
      </c>
      <c r="C56" s="201">
        <v>259989</v>
      </c>
      <c r="D56" s="201">
        <v>272106</v>
      </c>
      <c r="E56" s="201">
        <v>283437</v>
      </c>
      <c r="F56" s="201">
        <v>303960</v>
      </c>
      <c r="G56" s="201">
        <v>293303</v>
      </c>
      <c r="H56" s="201">
        <v>311200</v>
      </c>
      <c r="I56" s="201">
        <v>324117</v>
      </c>
      <c r="J56" s="201">
        <v>331414</v>
      </c>
      <c r="K56" s="201">
        <v>331052</v>
      </c>
      <c r="L56" s="201">
        <v>327034</v>
      </c>
      <c r="M56" s="201">
        <v>326645</v>
      </c>
      <c r="N56" s="123">
        <v>326991</v>
      </c>
      <c r="O56" s="123">
        <v>345404</v>
      </c>
      <c r="P56" s="123">
        <v>326393</v>
      </c>
      <c r="Q56" s="123">
        <v>328507</v>
      </c>
      <c r="R56" s="123">
        <v>315787</v>
      </c>
      <c r="S56" s="142">
        <v>312928</v>
      </c>
      <c r="T56" s="142">
        <v>307143</v>
      </c>
      <c r="U56" s="142">
        <v>288582</v>
      </c>
      <c r="V56" s="142">
        <v>280312</v>
      </c>
      <c r="W56" s="142">
        <v>277519</v>
      </c>
      <c r="X56" s="142">
        <v>272951</v>
      </c>
      <c r="Y56" s="142">
        <v>275469</v>
      </c>
      <c r="Z56" s="142">
        <v>285026</v>
      </c>
      <c r="AA56" s="142">
        <v>288321</v>
      </c>
      <c r="AB56" s="142">
        <v>299361</v>
      </c>
      <c r="AC56" s="142">
        <v>297052</v>
      </c>
      <c r="AD56" s="142">
        <v>287794</v>
      </c>
      <c r="AE56" s="142">
        <v>292591</v>
      </c>
      <c r="AF56" s="142">
        <v>296661</v>
      </c>
      <c r="AG56" s="202">
        <f t="shared" si="0"/>
        <v>1.7</v>
      </c>
      <c r="AH56" s="202">
        <f t="shared" si="0"/>
        <v>1.4</v>
      </c>
    </row>
    <row r="57" spans="1:34">
      <c r="A57" s="132">
        <v>222</v>
      </c>
      <c r="B57" s="131" t="s">
        <v>287</v>
      </c>
      <c r="C57" s="201">
        <v>81400</v>
      </c>
      <c r="D57" s="201">
        <v>89279</v>
      </c>
      <c r="E57" s="201">
        <v>91924</v>
      </c>
      <c r="F57" s="201">
        <v>93543</v>
      </c>
      <c r="G57" s="201">
        <v>94636</v>
      </c>
      <c r="H57" s="201">
        <v>98302</v>
      </c>
      <c r="I57" s="201">
        <v>107179</v>
      </c>
      <c r="J57" s="201">
        <v>111626</v>
      </c>
      <c r="K57" s="201">
        <v>109625</v>
      </c>
      <c r="L57" s="201">
        <v>108273</v>
      </c>
      <c r="M57" s="201">
        <v>105251</v>
      </c>
      <c r="N57" s="123">
        <v>98911</v>
      </c>
      <c r="O57" s="123">
        <v>108160</v>
      </c>
      <c r="P57" s="123">
        <v>96158</v>
      </c>
      <c r="Q57" s="123">
        <v>94619</v>
      </c>
      <c r="R57" s="123">
        <v>92929</v>
      </c>
      <c r="S57" s="142">
        <v>92787</v>
      </c>
      <c r="T57" s="142">
        <v>87747</v>
      </c>
      <c r="U57" s="142">
        <v>81027</v>
      </c>
      <c r="V57" s="142">
        <v>70310</v>
      </c>
      <c r="W57" s="142">
        <v>74571</v>
      </c>
      <c r="X57" s="142">
        <v>80628</v>
      </c>
      <c r="Y57" s="142">
        <v>81225</v>
      </c>
      <c r="Z57" s="142">
        <v>80925</v>
      </c>
      <c r="AA57" s="142">
        <v>83187</v>
      </c>
      <c r="AB57" s="142">
        <v>79133</v>
      </c>
      <c r="AC57" s="142">
        <v>77872</v>
      </c>
      <c r="AD57" s="142">
        <v>78942</v>
      </c>
      <c r="AE57" s="142">
        <v>79585</v>
      </c>
      <c r="AF57" s="142">
        <v>81678</v>
      </c>
      <c r="AG57" s="202">
        <f t="shared" si="0"/>
        <v>0.8</v>
      </c>
      <c r="AH57" s="202">
        <f t="shared" si="0"/>
        <v>2.6</v>
      </c>
    </row>
    <row r="58" spans="1:34">
      <c r="A58" s="132">
        <v>225</v>
      </c>
      <c r="B58" s="131" t="s">
        <v>288</v>
      </c>
      <c r="C58" s="201">
        <v>102311</v>
      </c>
      <c r="D58" s="201">
        <v>109942</v>
      </c>
      <c r="E58" s="201">
        <v>112983</v>
      </c>
      <c r="F58" s="201">
        <v>120207</v>
      </c>
      <c r="G58" s="201">
        <v>121780</v>
      </c>
      <c r="H58" s="201">
        <v>130308</v>
      </c>
      <c r="I58" s="201">
        <v>141703</v>
      </c>
      <c r="J58" s="201">
        <v>146201</v>
      </c>
      <c r="K58" s="201">
        <v>142054</v>
      </c>
      <c r="L58" s="201">
        <v>141426</v>
      </c>
      <c r="M58" s="201">
        <v>144116</v>
      </c>
      <c r="N58" s="123">
        <v>146098</v>
      </c>
      <c r="O58" s="123">
        <v>138976</v>
      </c>
      <c r="P58" s="123">
        <v>135838</v>
      </c>
      <c r="Q58" s="123">
        <v>135594</v>
      </c>
      <c r="R58" s="123">
        <v>127854</v>
      </c>
      <c r="S58" s="142">
        <v>126099</v>
      </c>
      <c r="T58" s="142">
        <v>130265</v>
      </c>
      <c r="U58" s="142">
        <v>119887</v>
      </c>
      <c r="V58" s="142">
        <v>118298</v>
      </c>
      <c r="W58" s="142">
        <v>119397</v>
      </c>
      <c r="X58" s="142">
        <v>118775</v>
      </c>
      <c r="Y58" s="142">
        <v>115386</v>
      </c>
      <c r="Z58" s="142">
        <v>120320</v>
      </c>
      <c r="AA58" s="142">
        <v>140157</v>
      </c>
      <c r="AB58" s="142">
        <v>139533</v>
      </c>
      <c r="AC58" s="142">
        <v>132259</v>
      </c>
      <c r="AD58" s="142">
        <v>154604</v>
      </c>
      <c r="AE58" s="142">
        <v>142380</v>
      </c>
      <c r="AF58" s="142">
        <v>147311</v>
      </c>
      <c r="AG58" s="202">
        <f t="shared" si="0"/>
        <v>-7.9</v>
      </c>
      <c r="AH58" s="202">
        <f t="shared" si="0"/>
        <v>3.5</v>
      </c>
    </row>
    <row r="59" spans="1:34">
      <c r="A59" s="132">
        <v>585</v>
      </c>
      <c r="B59" s="131" t="s">
        <v>289</v>
      </c>
      <c r="C59" s="201">
        <v>58468</v>
      </c>
      <c r="D59" s="201">
        <v>61246</v>
      </c>
      <c r="E59" s="201">
        <v>64399</v>
      </c>
      <c r="F59" s="201">
        <v>70313</v>
      </c>
      <c r="G59" s="201">
        <v>64708</v>
      </c>
      <c r="H59" s="201">
        <v>68219</v>
      </c>
      <c r="I59" s="201">
        <v>69671</v>
      </c>
      <c r="J59" s="201">
        <v>70598</v>
      </c>
      <c r="K59" s="201">
        <v>70578</v>
      </c>
      <c r="L59" s="201">
        <v>71357</v>
      </c>
      <c r="M59" s="201">
        <v>69867</v>
      </c>
      <c r="N59" s="123">
        <v>69238</v>
      </c>
      <c r="O59" s="123">
        <v>68115</v>
      </c>
      <c r="P59" s="123">
        <v>66032</v>
      </c>
      <c r="Q59" s="123">
        <v>66271</v>
      </c>
      <c r="R59" s="123">
        <v>65670</v>
      </c>
      <c r="S59" s="142">
        <v>62838</v>
      </c>
      <c r="T59" s="142">
        <v>61114</v>
      </c>
      <c r="U59" s="142">
        <v>56162</v>
      </c>
      <c r="V59" s="142">
        <v>54143</v>
      </c>
      <c r="W59" s="142">
        <v>51255</v>
      </c>
      <c r="X59" s="142">
        <v>50029</v>
      </c>
      <c r="Y59" s="142">
        <v>50615</v>
      </c>
      <c r="Z59" s="142">
        <v>50151</v>
      </c>
      <c r="AA59" s="142">
        <v>51966</v>
      </c>
      <c r="AB59" s="142">
        <v>50635</v>
      </c>
      <c r="AC59" s="142">
        <v>50277</v>
      </c>
      <c r="AD59" s="142">
        <v>52195</v>
      </c>
      <c r="AE59" s="142">
        <v>52992</v>
      </c>
      <c r="AF59" s="142">
        <v>55985</v>
      </c>
      <c r="AG59" s="202">
        <f t="shared" si="0"/>
        <v>1.5</v>
      </c>
      <c r="AH59" s="202">
        <f t="shared" si="0"/>
        <v>5.6</v>
      </c>
    </row>
    <row r="60" spans="1:34">
      <c r="A60" s="132">
        <v>586</v>
      </c>
      <c r="B60" s="131" t="s">
        <v>290</v>
      </c>
      <c r="C60" s="201">
        <v>42033</v>
      </c>
      <c r="D60" s="201">
        <v>43357</v>
      </c>
      <c r="E60" s="201">
        <v>46519</v>
      </c>
      <c r="F60" s="201">
        <v>52119</v>
      </c>
      <c r="G60" s="201">
        <v>49132</v>
      </c>
      <c r="H60" s="201">
        <v>47596</v>
      </c>
      <c r="I60" s="201">
        <v>49255</v>
      </c>
      <c r="J60" s="201">
        <v>50754</v>
      </c>
      <c r="K60" s="201">
        <v>52683</v>
      </c>
      <c r="L60" s="201">
        <v>49175</v>
      </c>
      <c r="M60" s="201">
        <v>50606</v>
      </c>
      <c r="N60" s="123">
        <v>49968</v>
      </c>
      <c r="O60" s="123">
        <v>49600</v>
      </c>
      <c r="P60" s="123">
        <v>49350</v>
      </c>
      <c r="Q60" s="123">
        <v>49287</v>
      </c>
      <c r="R60" s="123">
        <v>47950</v>
      </c>
      <c r="S60" s="142">
        <v>46873</v>
      </c>
      <c r="T60" s="142">
        <v>45055</v>
      </c>
      <c r="U60" s="142">
        <v>41040</v>
      </c>
      <c r="V60" s="142">
        <v>39674</v>
      </c>
      <c r="W60" s="142">
        <v>37883</v>
      </c>
      <c r="X60" s="142">
        <v>35991</v>
      </c>
      <c r="Y60" s="142">
        <v>35568</v>
      </c>
      <c r="Z60" s="142">
        <v>37651</v>
      </c>
      <c r="AA60" s="142">
        <v>39521</v>
      </c>
      <c r="AB60" s="142">
        <v>48325</v>
      </c>
      <c r="AC60" s="142">
        <v>38220</v>
      </c>
      <c r="AD60" s="142">
        <v>37047</v>
      </c>
      <c r="AE60" s="142">
        <v>39606</v>
      </c>
      <c r="AF60" s="142">
        <v>42363</v>
      </c>
      <c r="AG60" s="202">
        <f t="shared" si="0"/>
        <v>6.9</v>
      </c>
      <c r="AH60" s="202">
        <f t="shared" si="0"/>
        <v>7</v>
      </c>
    </row>
    <row r="61" spans="1:34">
      <c r="A61" s="129">
        <v>8</v>
      </c>
      <c r="B61" s="136" t="s">
        <v>33</v>
      </c>
      <c r="C61" s="201">
        <v>310091</v>
      </c>
      <c r="D61" s="201">
        <v>336109</v>
      </c>
      <c r="E61" s="201">
        <v>356683</v>
      </c>
      <c r="F61" s="201">
        <v>372205</v>
      </c>
      <c r="G61" s="201">
        <v>391764</v>
      </c>
      <c r="H61" s="201">
        <v>411887</v>
      </c>
      <c r="I61" s="201">
        <v>415938</v>
      </c>
      <c r="J61" s="201">
        <v>389187</v>
      </c>
      <c r="K61" s="201">
        <v>386174</v>
      </c>
      <c r="L61" s="201">
        <v>364968</v>
      </c>
      <c r="M61" s="201">
        <v>379849</v>
      </c>
      <c r="N61" s="123">
        <v>413626</v>
      </c>
      <c r="O61" s="123">
        <v>417842</v>
      </c>
      <c r="P61" s="123">
        <v>406845</v>
      </c>
      <c r="Q61" s="123">
        <v>399780</v>
      </c>
      <c r="R61" s="123">
        <v>394331</v>
      </c>
      <c r="S61" s="142">
        <v>402354</v>
      </c>
      <c r="T61" s="142">
        <v>396557</v>
      </c>
      <c r="U61" s="142">
        <v>359167</v>
      </c>
      <c r="V61" s="142">
        <v>340559</v>
      </c>
      <c r="W61" s="142">
        <v>348547</v>
      </c>
      <c r="X61" s="142">
        <v>340443</v>
      </c>
      <c r="Y61" s="142">
        <v>272327</v>
      </c>
      <c r="Z61" s="142">
        <v>360685</v>
      </c>
      <c r="AA61" s="142">
        <v>361244</v>
      </c>
      <c r="AB61" s="142">
        <v>379883</v>
      </c>
      <c r="AC61" s="142">
        <v>377250</v>
      </c>
      <c r="AD61" s="142">
        <v>371831</v>
      </c>
      <c r="AE61" s="142">
        <v>375468</v>
      </c>
      <c r="AF61" s="142">
        <v>387241</v>
      </c>
      <c r="AG61" s="202">
        <f t="shared" si="0"/>
        <v>1</v>
      </c>
      <c r="AH61" s="202">
        <f t="shared" si="0"/>
        <v>3.1</v>
      </c>
    </row>
    <row r="62" spans="1:34">
      <c r="A62" s="132">
        <v>221</v>
      </c>
      <c r="B62" s="131" t="s">
        <v>141</v>
      </c>
      <c r="C62" s="201">
        <v>107323</v>
      </c>
      <c r="D62" s="201">
        <v>118672</v>
      </c>
      <c r="E62" s="201">
        <v>135195</v>
      </c>
      <c r="F62" s="201">
        <v>147030</v>
      </c>
      <c r="G62" s="201">
        <v>163104</v>
      </c>
      <c r="H62" s="201">
        <v>173962</v>
      </c>
      <c r="I62" s="201">
        <v>180417</v>
      </c>
      <c r="J62" s="201">
        <v>156181</v>
      </c>
      <c r="K62" s="201">
        <v>149904</v>
      </c>
      <c r="L62" s="201">
        <v>138949</v>
      </c>
      <c r="M62" s="201">
        <v>143920</v>
      </c>
      <c r="N62" s="123">
        <v>162107</v>
      </c>
      <c r="O62" s="123">
        <v>161337</v>
      </c>
      <c r="P62" s="123">
        <v>158044</v>
      </c>
      <c r="Q62" s="123">
        <v>147771</v>
      </c>
      <c r="R62" s="123">
        <v>150716</v>
      </c>
      <c r="S62" s="142">
        <v>157085</v>
      </c>
      <c r="T62" s="142">
        <v>150940</v>
      </c>
      <c r="U62" s="142">
        <v>141009</v>
      </c>
      <c r="V62" s="142">
        <v>136907</v>
      </c>
      <c r="W62" s="142">
        <v>140748</v>
      </c>
      <c r="X62" s="142">
        <v>113297</v>
      </c>
      <c r="Y62" s="142">
        <v>50169</v>
      </c>
      <c r="Z62" s="142">
        <v>134717</v>
      </c>
      <c r="AA62" s="142">
        <v>135443</v>
      </c>
      <c r="AB62" s="142">
        <v>142858</v>
      </c>
      <c r="AC62" s="142">
        <v>144278</v>
      </c>
      <c r="AD62" s="142">
        <v>149463</v>
      </c>
      <c r="AE62" s="142">
        <v>147741</v>
      </c>
      <c r="AF62" s="142">
        <v>152889</v>
      </c>
      <c r="AG62" s="202">
        <f t="shared" si="0"/>
        <v>-1.2</v>
      </c>
      <c r="AH62" s="202">
        <f t="shared" si="0"/>
        <v>3.5</v>
      </c>
    </row>
    <row r="63" spans="1:34">
      <c r="A63" s="132">
        <v>223</v>
      </c>
      <c r="B63" s="131" t="s">
        <v>291</v>
      </c>
      <c r="C63" s="201">
        <v>202768</v>
      </c>
      <c r="D63" s="201">
        <v>217437</v>
      </c>
      <c r="E63" s="201">
        <v>221488</v>
      </c>
      <c r="F63" s="201">
        <v>225175</v>
      </c>
      <c r="G63" s="201">
        <v>228660</v>
      </c>
      <c r="H63" s="201">
        <v>237925</v>
      </c>
      <c r="I63" s="201">
        <v>235521</v>
      </c>
      <c r="J63" s="201">
        <v>233006</v>
      </c>
      <c r="K63" s="201">
        <v>236270</v>
      </c>
      <c r="L63" s="201">
        <v>226019</v>
      </c>
      <c r="M63" s="201">
        <v>235929</v>
      </c>
      <c r="N63" s="123">
        <v>251519</v>
      </c>
      <c r="O63" s="123">
        <v>256505</v>
      </c>
      <c r="P63" s="123">
        <v>248801</v>
      </c>
      <c r="Q63" s="123">
        <v>252009</v>
      </c>
      <c r="R63" s="123">
        <v>243615</v>
      </c>
      <c r="S63" s="142">
        <v>245269</v>
      </c>
      <c r="T63" s="142">
        <v>245617</v>
      </c>
      <c r="U63" s="142">
        <v>218158</v>
      </c>
      <c r="V63" s="142">
        <v>203652</v>
      </c>
      <c r="W63" s="142">
        <v>207799</v>
      </c>
      <c r="X63" s="142">
        <v>227146</v>
      </c>
      <c r="Y63" s="142">
        <v>222158</v>
      </c>
      <c r="Z63" s="142">
        <v>225968</v>
      </c>
      <c r="AA63" s="142">
        <v>225801</v>
      </c>
      <c r="AB63" s="142">
        <v>237025</v>
      </c>
      <c r="AC63" s="142">
        <v>232972</v>
      </c>
      <c r="AD63" s="142">
        <v>222368</v>
      </c>
      <c r="AE63" s="142">
        <v>227727</v>
      </c>
      <c r="AF63" s="142">
        <v>234352</v>
      </c>
      <c r="AG63" s="202">
        <f t="shared" si="0"/>
        <v>2.4</v>
      </c>
      <c r="AH63" s="202">
        <f t="shared" si="0"/>
        <v>2.9</v>
      </c>
    </row>
    <row r="64" spans="1:34">
      <c r="A64" s="129">
        <v>9</v>
      </c>
      <c r="B64" s="137" t="s">
        <v>34</v>
      </c>
      <c r="C64" s="201">
        <v>472830</v>
      </c>
      <c r="D64" s="201">
        <v>506270</v>
      </c>
      <c r="E64" s="201">
        <v>514980</v>
      </c>
      <c r="F64" s="201">
        <v>550722</v>
      </c>
      <c r="G64" s="201">
        <v>550688</v>
      </c>
      <c r="H64" s="201">
        <v>563191</v>
      </c>
      <c r="I64" s="201">
        <v>577520</v>
      </c>
      <c r="J64" s="201">
        <v>600422</v>
      </c>
      <c r="K64" s="201">
        <v>570957</v>
      </c>
      <c r="L64" s="201">
        <v>556381</v>
      </c>
      <c r="M64" s="201">
        <v>551268</v>
      </c>
      <c r="N64" s="123">
        <v>567360</v>
      </c>
      <c r="O64" s="123">
        <v>562150</v>
      </c>
      <c r="P64" s="123">
        <v>524641</v>
      </c>
      <c r="Q64" s="123">
        <v>518766</v>
      </c>
      <c r="R64" s="123">
        <v>494585</v>
      </c>
      <c r="S64" s="142">
        <v>498492</v>
      </c>
      <c r="T64" s="142">
        <v>483445</v>
      </c>
      <c r="U64" s="142">
        <v>455621</v>
      </c>
      <c r="V64" s="142">
        <v>442022</v>
      </c>
      <c r="W64" s="142">
        <v>450161</v>
      </c>
      <c r="X64" s="142">
        <v>430934</v>
      </c>
      <c r="Y64" s="142">
        <v>423610</v>
      </c>
      <c r="Z64" s="142">
        <v>430403</v>
      </c>
      <c r="AA64" s="142">
        <v>436827</v>
      </c>
      <c r="AB64" s="142">
        <v>451160</v>
      </c>
      <c r="AC64" s="142">
        <v>451305</v>
      </c>
      <c r="AD64" s="142">
        <v>442149</v>
      </c>
      <c r="AE64" s="142">
        <v>438591</v>
      </c>
      <c r="AF64" s="142">
        <v>447484</v>
      </c>
      <c r="AG64" s="202">
        <f t="shared" si="0"/>
        <v>-0.8</v>
      </c>
      <c r="AH64" s="202">
        <f t="shared" si="0"/>
        <v>2</v>
      </c>
    </row>
    <row r="65" spans="1:34">
      <c r="A65" s="129">
        <v>205</v>
      </c>
      <c r="B65" s="129" t="s">
        <v>292</v>
      </c>
      <c r="C65" s="201">
        <v>197724</v>
      </c>
      <c r="D65" s="201">
        <v>210337</v>
      </c>
      <c r="E65" s="201">
        <v>209474</v>
      </c>
      <c r="F65" s="201">
        <v>221947</v>
      </c>
      <c r="G65" s="201">
        <v>231080</v>
      </c>
      <c r="H65" s="201">
        <v>227613</v>
      </c>
      <c r="I65" s="201">
        <v>229647</v>
      </c>
      <c r="J65" s="201">
        <v>244126</v>
      </c>
      <c r="K65" s="201">
        <v>229993</v>
      </c>
      <c r="L65" s="201">
        <v>226322</v>
      </c>
      <c r="M65" s="201">
        <v>236860</v>
      </c>
      <c r="N65" s="123">
        <v>240728</v>
      </c>
      <c r="O65" s="123">
        <v>229117</v>
      </c>
      <c r="P65" s="123">
        <v>204642</v>
      </c>
      <c r="Q65" s="123">
        <v>205372</v>
      </c>
      <c r="R65" s="123">
        <v>194491</v>
      </c>
      <c r="S65" s="142">
        <v>193516</v>
      </c>
      <c r="T65" s="142">
        <v>184968</v>
      </c>
      <c r="U65" s="142">
        <v>169919</v>
      </c>
      <c r="V65" s="142">
        <v>169185</v>
      </c>
      <c r="W65" s="142">
        <v>170359</v>
      </c>
      <c r="X65" s="142">
        <v>156957</v>
      </c>
      <c r="Y65" s="142">
        <v>153608</v>
      </c>
      <c r="Z65" s="142">
        <v>155198</v>
      </c>
      <c r="AA65" s="142">
        <v>159363</v>
      </c>
      <c r="AB65" s="142">
        <v>170688</v>
      </c>
      <c r="AC65" s="142">
        <v>162044</v>
      </c>
      <c r="AD65" s="142">
        <v>155976</v>
      </c>
      <c r="AE65" s="142">
        <v>149857</v>
      </c>
      <c r="AF65" s="142">
        <v>150847</v>
      </c>
      <c r="AG65" s="202">
        <f t="shared" si="0"/>
        <v>-3.9</v>
      </c>
      <c r="AH65" s="202">
        <f t="shared" si="0"/>
        <v>0.7</v>
      </c>
    </row>
    <row r="66" spans="1:34">
      <c r="A66" s="132">
        <v>224</v>
      </c>
      <c r="B66" s="131" t="s">
        <v>293</v>
      </c>
      <c r="C66" s="201">
        <v>150359</v>
      </c>
      <c r="D66" s="201">
        <v>160491</v>
      </c>
      <c r="E66" s="201">
        <v>165528</v>
      </c>
      <c r="F66" s="201">
        <v>183043</v>
      </c>
      <c r="G66" s="201">
        <v>179942</v>
      </c>
      <c r="H66" s="201">
        <v>176643</v>
      </c>
      <c r="I66" s="201">
        <v>185287</v>
      </c>
      <c r="J66" s="201">
        <v>182209</v>
      </c>
      <c r="K66" s="201">
        <v>181377</v>
      </c>
      <c r="L66" s="201">
        <v>167057</v>
      </c>
      <c r="M66" s="201">
        <v>169671</v>
      </c>
      <c r="N66" s="123">
        <v>169472</v>
      </c>
      <c r="O66" s="123">
        <v>175974</v>
      </c>
      <c r="P66" s="123">
        <v>171707</v>
      </c>
      <c r="Q66" s="123">
        <v>166324</v>
      </c>
      <c r="R66" s="123">
        <v>159221</v>
      </c>
      <c r="S66" s="142">
        <v>161246</v>
      </c>
      <c r="T66" s="142">
        <v>155812</v>
      </c>
      <c r="U66" s="142">
        <v>150319</v>
      </c>
      <c r="V66" s="142">
        <v>143032</v>
      </c>
      <c r="W66" s="142">
        <v>150626</v>
      </c>
      <c r="X66" s="142">
        <v>148042</v>
      </c>
      <c r="Y66" s="142">
        <v>139988</v>
      </c>
      <c r="Z66" s="142">
        <v>145482</v>
      </c>
      <c r="AA66" s="142">
        <v>146019</v>
      </c>
      <c r="AB66" s="142">
        <v>151910</v>
      </c>
      <c r="AC66" s="142">
        <v>150424</v>
      </c>
      <c r="AD66" s="142">
        <v>150895</v>
      </c>
      <c r="AE66" s="142">
        <v>150749</v>
      </c>
      <c r="AF66" s="142">
        <v>154189</v>
      </c>
      <c r="AG66" s="202">
        <f t="shared" si="0"/>
        <v>-0.1</v>
      </c>
      <c r="AH66" s="202">
        <f t="shared" si="0"/>
        <v>2.2999999999999998</v>
      </c>
    </row>
    <row r="67" spans="1:34">
      <c r="A67" s="138">
        <v>226</v>
      </c>
      <c r="B67" s="139" t="s">
        <v>294</v>
      </c>
      <c r="C67" s="203">
        <v>124747</v>
      </c>
      <c r="D67" s="203">
        <v>135442</v>
      </c>
      <c r="E67" s="203">
        <v>139978</v>
      </c>
      <c r="F67" s="203">
        <v>145732</v>
      </c>
      <c r="G67" s="203">
        <v>139666</v>
      </c>
      <c r="H67" s="203">
        <v>158935</v>
      </c>
      <c r="I67" s="203">
        <v>162586</v>
      </c>
      <c r="J67" s="203">
        <v>174087</v>
      </c>
      <c r="K67" s="203">
        <v>159587</v>
      </c>
      <c r="L67" s="203">
        <v>163002</v>
      </c>
      <c r="M67" s="203">
        <v>144737</v>
      </c>
      <c r="N67" s="204">
        <v>157160</v>
      </c>
      <c r="O67" s="204">
        <v>157059</v>
      </c>
      <c r="P67" s="204">
        <v>148292</v>
      </c>
      <c r="Q67" s="204">
        <v>147070</v>
      </c>
      <c r="R67" s="204">
        <v>140873</v>
      </c>
      <c r="S67" s="143">
        <v>143730</v>
      </c>
      <c r="T67" s="143">
        <v>142665</v>
      </c>
      <c r="U67" s="143">
        <v>135383</v>
      </c>
      <c r="V67" s="143">
        <v>129805</v>
      </c>
      <c r="W67" s="143">
        <v>129176</v>
      </c>
      <c r="X67" s="143">
        <v>125935</v>
      </c>
      <c r="Y67" s="143">
        <v>130014</v>
      </c>
      <c r="Z67" s="143">
        <v>129723</v>
      </c>
      <c r="AA67" s="143">
        <v>131445</v>
      </c>
      <c r="AB67" s="143">
        <v>128562</v>
      </c>
      <c r="AC67" s="143">
        <v>138837</v>
      </c>
      <c r="AD67" s="143">
        <v>135278</v>
      </c>
      <c r="AE67" s="143">
        <v>137985</v>
      </c>
      <c r="AF67" s="143">
        <v>142448</v>
      </c>
      <c r="AG67" s="202">
        <f t="shared" si="0"/>
        <v>2</v>
      </c>
      <c r="AH67" s="202">
        <f t="shared" si="0"/>
        <v>3.2</v>
      </c>
    </row>
    <row r="68" spans="1:34">
      <c r="A68" s="123" t="s">
        <v>178</v>
      </c>
      <c r="N68" s="144"/>
      <c r="O68" s="144"/>
      <c r="P68" s="144"/>
      <c r="Q68" s="144"/>
      <c r="R68" s="144"/>
      <c r="S68" s="188"/>
      <c r="T68" s="188"/>
      <c r="U68" s="188"/>
      <c r="V68" s="188"/>
      <c r="W68" s="188"/>
      <c r="X68" s="188"/>
      <c r="Y68" s="188"/>
      <c r="Z68" s="188"/>
      <c r="AA68" s="188"/>
      <c r="AB68" s="188"/>
      <c r="AC68" s="188"/>
      <c r="AD68" s="188"/>
      <c r="AE68" s="188"/>
      <c r="AF68" s="188"/>
      <c r="AG68" s="115"/>
      <c r="AH68" s="115"/>
    </row>
    <row r="69" spans="1:34">
      <c r="B69" s="123" t="s">
        <v>179</v>
      </c>
      <c r="N69" s="144">
        <f>N18+SUM(N20:N22)+SUM(N24:N26)+N30+N37+SUM(N65:N67)</f>
        <v>12671806</v>
      </c>
      <c r="O69" s="144">
        <f t="shared" ref="O69:AE69" si="1">O18+SUM(O20:O22)+SUM(O24:O26)+O30+O37+SUM(O65:O67)</f>
        <v>12355051</v>
      </c>
      <c r="P69" s="144">
        <f t="shared" si="1"/>
        <v>12267463</v>
      </c>
      <c r="Q69" s="144">
        <f t="shared" si="1"/>
        <v>12393585</v>
      </c>
      <c r="R69" s="144">
        <f t="shared" si="1"/>
        <v>12450075</v>
      </c>
      <c r="S69" s="188">
        <f t="shared" si="1"/>
        <v>12838111.278674982</v>
      </c>
      <c r="T69" s="188">
        <f t="shared" si="1"/>
        <v>12768345.034614086</v>
      </c>
      <c r="U69" s="188">
        <f t="shared" si="1"/>
        <v>12231883.465813342</v>
      </c>
      <c r="V69" s="188">
        <f t="shared" si="1"/>
        <v>11791109.334442247</v>
      </c>
      <c r="W69" s="188">
        <f t="shared" si="1"/>
        <v>12430535.27648519</v>
      </c>
      <c r="X69" s="188">
        <f t="shared" si="1"/>
        <v>12334196.868663236</v>
      </c>
      <c r="Y69" s="188">
        <f t="shared" si="1"/>
        <v>12192231.52394066</v>
      </c>
      <c r="Z69" s="188">
        <f t="shared" si="1"/>
        <v>12425465.162714183</v>
      </c>
      <c r="AA69" s="188">
        <f t="shared" si="1"/>
        <v>12973236.42951915</v>
      </c>
      <c r="AB69" s="188">
        <f t="shared" si="1"/>
        <v>13373964.449740887</v>
      </c>
      <c r="AC69" s="188">
        <f t="shared" si="1"/>
        <v>13332072.546169031</v>
      </c>
      <c r="AD69" s="188">
        <f t="shared" si="1"/>
        <v>13491083</v>
      </c>
      <c r="AE69" s="188">
        <f t="shared" si="1"/>
        <v>13809773.634426646</v>
      </c>
      <c r="AF69" s="188">
        <f>AF18+SUM(AF20:AF22)+SUM(AF24:AF26)+AF30+AF37+SUM(AF65:AF67)</f>
        <v>14179788</v>
      </c>
      <c r="AG69" s="115"/>
      <c r="AH69" s="115"/>
    </row>
    <row r="70" spans="1:34">
      <c r="S70" s="115"/>
      <c r="T70" s="115"/>
      <c r="U70" s="115"/>
      <c r="V70" s="115"/>
      <c r="W70" s="115"/>
      <c r="X70" s="115"/>
      <c r="Y70" s="115"/>
      <c r="Z70" s="115"/>
      <c r="AA70" s="115"/>
      <c r="AB70" s="115"/>
      <c r="AC70" s="115"/>
      <c r="AD70" s="115"/>
      <c r="AE70" s="115"/>
      <c r="AF70" s="115"/>
      <c r="AG70" s="115"/>
      <c r="AH70" s="115"/>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8"/>
  <sheetViews>
    <sheetView workbookViewId="0">
      <pane xSplit="13" ySplit="5" topLeftCell="V48" activePane="bottomRight" state="frozen"/>
      <selection pane="topRight" activeCell="N1" sqref="N1"/>
      <selection pane="bottomLeft" activeCell="A6" sqref="A6"/>
      <selection pane="bottomRight" activeCell="AA1" sqref="AA1"/>
    </sheetView>
  </sheetViews>
  <sheetFormatPr defaultRowHeight="13.5"/>
  <cols>
    <col min="1" max="1" width="4.875" style="114" customWidth="1"/>
    <col min="2" max="2" width="11.5" style="115" customWidth="1"/>
    <col min="3" max="18" width="10" style="115" hidden="1" customWidth="1"/>
    <col min="19" max="27" width="10.875" style="115" bestFit="1" customWidth="1"/>
    <col min="28" max="28" width="11.75" style="115" customWidth="1"/>
    <col min="29" max="32" width="10.625" style="115" customWidth="1"/>
    <col min="33" max="34" width="8.875" style="115" customWidth="1"/>
    <col min="35" max="256" width="9" style="114"/>
    <col min="257" max="257" width="4.875" style="114" customWidth="1"/>
    <col min="258" max="258" width="11.5" style="114" customWidth="1"/>
    <col min="259" max="274" width="0" style="114" hidden="1" customWidth="1"/>
    <col min="275" max="283" width="9" style="114"/>
    <col min="284" max="284" width="11.75" style="114" customWidth="1"/>
    <col min="285" max="288" width="10.625" style="114" customWidth="1"/>
    <col min="289" max="290" width="8.875" style="114" customWidth="1"/>
    <col min="291" max="512" width="9" style="114"/>
    <col min="513" max="513" width="4.875" style="114" customWidth="1"/>
    <col min="514" max="514" width="11.5" style="114" customWidth="1"/>
    <col min="515" max="530" width="0" style="114" hidden="1" customWidth="1"/>
    <col min="531" max="539" width="9" style="114"/>
    <col min="540" max="540" width="11.75" style="114" customWidth="1"/>
    <col min="541" max="544" width="10.625" style="114" customWidth="1"/>
    <col min="545" max="546" width="8.875" style="114" customWidth="1"/>
    <col min="547" max="768" width="9" style="114"/>
    <col min="769" max="769" width="4.875" style="114" customWidth="1"/>
    <col min="770" max="770" width="11.5" style="114" customWidth="1"/>
    <col min="771" max="786" width="0" style="114" hidden="1" customWidth="1"/>
    <col min="787" max="795" width="9" style="114"/>
    <col min="796" max="796" width="11.75" style="114" customWidth="1"/>
    <col min="797" max="800" width="10.625" style="114" customWidth="1"/>
    <col min="801" max="802" width="8.875" style="114" customWidth="1"/>
    <col min="803" max="1024" width="9" style="114"/>
    <col min="1025" max="1025" width="4.875" style="114" customWidth="1"/>
    <col min="1026" max="1026" width="11.5" style="114" customWidth="1"/>
    <col min="1027" max="1042" width="0" style="114" hidden="1" customWidth="1"/>
    <col min="1043" max="1051" width="9" style="114"/>
    <col min="1052" max="1052" width="11.75" style="114" customWidth="1"/>
    <col min="1053" max="1056" width="10.625" style="114" customWidth="1"/>
    <col min="1057" max="1058" width="8.875" style="114" customWidth="1"/>
    <col min="1059" max="1280" width="9" style="114"/>
    <col min="1281" max="1281" width="4.875" style="114" customWidth="1"/>
    <col min="1282" max="1282" width="11.5" style="114" customWidth="1"/>
    <col min="1283" max="1298" width="0" style="114" hidden="1" customWidth="1"/>
    <col min="1299" max="1307" width="9" style="114"/>
    <col min="1308" max="1308" width="11.75" style="114" customWidth="1"/>
    <col min="1309" max="1312" width="10.625" style="114" customWidth="1"/>
    <col min="1313" max="1314" width="8.875" style="114" customWidth="1"/>
    <col min="1315" max="1536" width="9" style="114"/>
    <col min="1537" max="1537" width="4.875" style="114" customWidth="1"/>
    <col min="1538" max="1538" width="11.5" style="114" customWidth="1"/>
    <col min="1539" max="1554" width="0" style="114" hidden="1" customWidth="1"/>
    <col min="1555" max="1563" width="9" style="114"/>
    <col min="1564" max="1564" width="11.75" style="114" customWidth="1"/>
    <col min="1565" max="1568" width="10.625" style="114" customWidth="1"/>
    <col min="1569" max="1570" width="8.875" style="114" customWidth="1"/>
    <col min="1571" max="1792" width="9" style="114"/>
    <col min="1793" max="1793" width="4.875" style="114" customWidth="1"/>
    <col min="1794" max="1794" width="11.5" style="114" customWidth="1"/>
    <col min="1795" max="1810" width="0" style="114" hidden="1" customWidth="1"/>
    <col min="1811" max="1819" width="9" style="114"/>
    <col min="1820" max="1820" width="11.75" style="114" customWidth="1"/>
    <col min="1821" max="1824" width="10.625" style="114" customWidth="1"/>
    <col min="1825" max="1826" width="8.875" style="114" customWidth="1"/>
    <col min="1827" max="2048" width="9" style="114"/>
    <col min="2049" max="2049" width="4.875" style="114" customWidth="1"/>
    <col min="2050" max="2050" width="11.5" style="114" customWidth="1"/>
    <col min="2051" max="2066" width="0" style="114" hidden="1" customWidth="1"/>
    <col min="2067" max="2075" width="9" style="114"/>
    <col min="2076" max="2076" width="11.75" style="114" customWidth="1"/>
    <col min="2077" max="2080" width="10.625" style="114" customWidth="1"/>
    <col min="2081" max="2082" width="8.875" style="114" customWidth="1"/>
    <col min="2083" max="2304" width="9" style="114"/>
    <col min="2305" max="2305" width="4.875" style="114" customWidth="1"/>
    <col min="2306" max="2306" width="11.5" style="114" customWidth="1"/>
    <col min="2307" max="2322" width="0" style="114" hidden="1" customWidth="1"/>
    <col min="2323" max="2331" width="9" style="114"/>
    <col min="2332" max="2332" width="11.75" style="114" customWidth="1"/>
    <col min="2333" max="2336" width="10.625" style="114" customWidth="1"/>
    <col min="2337" max="2338" width="8.875" style="114" customWidth="1"/>
    <col min="2339" max="2560" width="9" style="114"/>
    <col min="2561" max="2561" width="4.875" style="114" customWidth="1"/>
    <col min="2562" max="2562" width="11.5" style="114" customWidth="1"/>
    <col min="2563" max="2578" width="0" style="114" hidden="1" customWidth="1"/>
    <col min="2579" max="2587" width="9" style="114"/>
    <col min="2588" max="2588" width="11.75" style="114" customWidth="1"/>
    <col min="2589" max="2592" width="10.625" style="114" customWidth="1"/>
    <col min="2593" max="2594" width="8.875" style="114" customWidth="1"/>
    <col min="2595" max="2816" width="9" style="114"/>
    <col min="2817" max="2817" width="4.875" style="114" customWidth="1"/>
    <col min="2818" max="2818" width="11.5" style="114" customWidth="1"/>
    <col min="2819" max="2834" width="0" style="114" hidden="1" customWidth="1"/>
    <col min="2835" max="2843" width="9" style="114"/>
    <col min="2844" max="2844" width="11.75" style="114" customWidth="1"/>
    <col min="2845" max="2848" width="10.625" style="114" customWidth="1"/>
    <col min="2849" max="2850" width="8.875" style="114" customWidth="1"/>
    <col min="2851" max="3072" width="9" style="114"/>
    <col min="3073" max="3073" width="4.875" style="114" customWidth="1"/>
    <col min="3074" max="3074" width="11.5" style="114" customWidth="1"/>
    <col min="3075" max="3090" width="0" style="114" hidden="1" customWidth="1"/>
    <col min="3091" max="3099" width="9" style="114"/>
    <col min="3100" max="3100" width="11.75" style="114" customWidth="1"/>
    <col min="3101" max="3104" width="10.625" style="114" customWidth="1"/>
    <col min="3105" max="3106" width="8.875" style="114" customWidth="1"/>
    <col min="3107" max="3328" width="9" style="114"/>
    <col min="3329" max="3329" width="4.875" style="114" customWidth="1"/>
    <col min="3330" max="3330" width="11.5" style="114" customWidth="1"/>
    <col min="3331" max="3346" width="0" style="114" hidden="1" customWidth="1"/>
    <col min="3347" max="3355" width="9" style="114"/>
    <col min="3356" max="3356" width="11.75" style="114" customWidth="1"/>
    <col min="3357" max="3360" width="10.625" style="114" customWidth="1"/>
    <col min="3361" max="3362" width="8.875" style="114" customWidth="1"/>
    <col min="3363" max="3584" width="9" style="114"/>
    <col min="3585" max="3585" width="4.875" style="114" customWidth="1"/>
    <col min="3586" max="3586" width="11.5" style="114" customWidth="1"/>
    <col min="3587" max="3602" width="0" style="114" hidden="1" customWidth="1"/>
    <col min="3603" max="3611" width="9" style="114"/>
    <col min="3612" max="3612" width="11.75" style="114" customWidth="1"/>
    <col min="3613" max="3616" width="10.625" style="114" customWidth="1"/>
    <col min="3617" max="3618" width="8.875" style="114" customWidth="1"/>
    <col min="3619" max="3840" width="9" style="114"/>
    <col min="3841" max="3841" width="4.875" style="114" customWidth="1"/>
    <col min="3842" max="3842" width="11.5" style="114" customWidth="1"/>
    <col min="3843" max="3858" width="0" style="114" hidden="1" customWidth="1"/>
    <col min="3859" max="3867" width="9" style="114"/>
    <col min="3868" max="3868" width="11.75" style="114" customWidth="1"/>
    <col min="3869" max="3872" width="10.625" style="114" customWidth="1"/>
    <col min="3873" max="3874" width="8.875" style="114" customWidth="1"/>
    <col min="3875" max="4096" width="9" style="114"/>
    <col min="4097" max="4097" width="4.875" style="114" customWidth="1"/>
    <col min="4098" max="4098" width="11.5" style="114" customWidth="1"/>
    <col min="4099" max="4114" width="0" style="114" hidden="1" customWidth="1"/>
    <col min="4115" max="4123" width="9" style="114"/>
    <col min="4124" max="4124" width="11.75" style="114" customWidth="1"/>
    <col min="4125" max="4128" width="10.625" style="114" customWidth="1"/>
    <col min="4129" max="4130" width="8.875" style="114" customWidth="1"/>
    <col min="4131" max="4352" width="9" style="114"/>
    <col min="4353" max="4353" width="4.875" style="114" customWidth="1"/>
    <col min="4354" max="4354" width="11.5" style="114" customWidth="1"/>
    <col min="4355" max="4370" width="0" style="114" hidden="1" customWidth="1"/>
    <col min="4371" max="4379" width="9" style="114"/>
    <col min="4380" max="4380" width="11.75" style="114" customWidth="1"/>
    <col min="4381" max="4384" width="10.625" style="114" customWidth="1"/>
    <col min="4385" max="4386" width="8.875" style="114" customWidth="1"/>
    <col min="4387" max="4608" width="9" style="114"/>
    <col min="4609" max="4609" width="4.875" style="114" customWidth="1"/>
    <col min="4610" max="4610" width="11.5" style="114" customWidth="1"/>
    <col min="4611" max="4626" width="0" style="114" hidden="1" customWidth="1"/>
    <col min="4627" max="4635" width="9" style="114"/>
    <col min="4636" max="4636" width="11.75" style="114" customWidth="1"/>
    <col min="4637" max="4640" width="10.625" style="114" customWidth="1"/>
    <col min="4641" max="4642" width="8.875" style="114" customWidth="1"/>
    <col min="4643" max="4864" width="9" style="114"/>
    <col min="4865" max="4865" width="4.875" style="114" customWidth="1"/>
    <col min="4866" max="4866" width="11.5" style="114" customWidth="1"/>
    <col min="4867" max="4882" width="0" style="114" hidden="1" customWidth="1"/>
    <col min="4883" max="4891" width="9" style="114"/>
    <col min="4892" max="4892" width="11.75" style="114" customWidth="1"/>
    <col min="4893" max="4896" width="10.625" style="114" customWidth="1"/>
    <col min="4897" max="4898" width="8.875" style="114" customWidth="1"/>
    <col min="4899" max="5120" width="9" style="114"/>
    <col min="5121" max="5121" width="4.875" style="114" customWidth="1"/>
    <col min="5122" max="5122" width="11.5" style="114" customWidth="1"/>
    <col min="5123" max="5138" width="0" style="114" hidden="1" customWidth="1"/>
    <col min="5139" max="5147" width="9" style="114"/>
    <col min="5148" max="5148" width="11.75" style="114" customWidth="1"/>
    <col min="5149" max="5152" width="10.625" style="114" customWidth="1"/>
    <col min="5153" max="5154" width="8.875" style="114" customWidth="1"/>
    <col min="5155" max="5376" width="9" style="114"/>
    <col min="5377" max="5377" width="4.875" style="114" customWidth="1"/>
    <col min="5378" max="5378" width="11.5" style="114" customWidth="1"/>
    <col min="5379" max="5394" width="0" style="114" hidden="1" customWidth="1"/>
    <col min="5395" max="5403" width="9" style="114"/>
    <col min="5404" max="5404" width="11.75" style="114" customWidth="1"/>
    <col min="5405" max="5408" width="10.625" style="114" customWidth="1"/>
    <col min="5409" max="5410" width="8.875" style="114" customWidth="1"/>
    <col min="5411" max="5632" width="9" style="114"/>
    <col min="5633" max="5633" width="4.875" style="114" customWidth="1"/>
    <col min="5634" max="5634" width="11.5" style="114" customWidth="1"/>
    <col min="5635" max="5650" width="0" style="114" hidden="1" customWidth="1"/>
    <col min="5651" max="5659" width="9" style="114"/>
    <col min="5660" max="5660" width="11.75" style="114" customWidth="1"/>
    <col min="5661" max="5664" width="10.625" style="114" customWidth="1"/>
    <col min="5665" max="5666" width="8.875" style="114" customWidth="1"/>
    <col min="5667" max="5888" width="9" style="114"/>
    <col min="5889" max="5889" width="4.875" style="114" customWidth="1"/>
    <col min="5890" max="5890" width="11.5" style="114" customWidth="1"/>
    <col min="5891" max="5906" width="0" style="114" hidden="1" customWidth="1"/>
    <col min="5907" max="5915" width="9" style="114"/>
    <col min="5916" max="5916" width="11.75" style="114" customWidth="1"/>
    <col min="5917" max="5920" width="10.625" style="114" customWidth="1"/>
    <col min="5921" max="5922" width="8.875" style="114" customWidth="1"/>
    <col min="5923" max="6144" width="9" style="114"/>
    <col min="6145" max="6145" width="4.875" style="114" customWidth="1"/>
    <col min="6146" max="6146" width="11.5" style="114" customWidth="1"/>
    <col min="6147" max="6162" width="0" style="114" hidden="1" customWidth="1"/>
    <col min="6163" max="6171" width="9" style="114"/>
    <col min="6172" max="6172" width="11.75" style="114" customWidth="1"/>
    <col min="6173" max="6176" width="10.625" style="114" customWidth="1"/>
    <col min="6177" max="6178" width="8.875" style="114" customWidth="1"/>
    <col min="6179" max="6400" width="9" style="114"/>
    <col min="6401" max="6401" width="4.875" style="114" customWidth="1"/>
    <col min="6402" max="6402" width="11.5" style="114" customWidth="1"/>
    <col min="6403" max="6418" width="0" style="114" hidden="1" customWidth="1"/>
    <col min="6419" max="6427" width="9" style="114"/>
    <col min="6428" max="6428" width="11.75" style="114" customWidth="1"/>
    <col min="6429" max="6432" width="10.625" style="114" customWidth="1"/>
    <col min="6433" max="6434" width="8.875" style="114" customWidth="1"/>
    <col min="6435" max="6656" width="9" style="114"/>
    <col min="6657" max="6657" width="4.875" style="114" customWidth="1"/>
    <col min="6658" max="6658" width="11.5" style="114" customWidth="1"/>
    <col min="6659" max="6674" width="0" style="114" hidden="1" customWidth="1"/>
    <col min="6675" max="6683" width="9" style="114"/>
    <col min="6684" max="6684" width="11.75" style="114" customWidth="1"/>
    <col min="6685" max="6688" width="10.625" style="114" customWidth="1"/>
    <col min="6689" max="6690" width="8.875" style="114" customWidth="1"/>
    <col min="6691" max="6912" width="9" style="114"/>
    <col min="6913" max="6913" width="4.875" style="114" customWidth="1"/>
    <col min="6914" max="6914" width="11.5" style="114" customWidth="1"/>
    <col min="6915" max="6930" width="0" style="114" hidden="1" customWidth="1"/>
    <col min="6931" max="6939" width="9" style="114"/>
    <col min="6940" max="6940" width="11.75" style="114" customWidth="1"/>
    <col min="6941" max="6944" width="10.625" style="114" customWidth="1"/>
    <col min="6945" max="6946" width="8.875" style="114" customWidth="1"/>
    <col min="6947" max="7168" width="9" style="114"/>
    <col min="7169" max="7169" width="4.875" style="114" customWidth="1"/>
    <col min="7170" max="7170" width="11.5" style="114" customWidth="1"/>
    <col min="7171" max="7186" width="0" style="114" hidden="1" customWidth="1"/>
    <col min="7187" max="7195" width="9" style="114"/>
    <col min="7196" max="7196" width="11.75" style="114" customWidth="1"/>
    <col min="7197" max="7200" width="10.625" style="114" customWidth="1"/>
    <col min="7201" max="7202" width="8.875" style="114" customWidth="1"/>
    <col min="7203" max="7424" width="9" style="114"/>
    <col min="7425" max="7425" width="4.875" style="114" customWidth="1"/>
    <col min="7426" max="7426" width="11.5" style="114" customWidth="1"/>
    <col min="7427" max="7442" width="0" style="114" hidden="1" customWidth="1"/>
    <col min="7443" max="7451" width="9" style="114"/>
    <col min="7452" max="7452" width="11.75" style="114" customWidth="1"/>
    <col min="7453" max="7456" width="10.625" style="114" customWidth="1"/>
    <col min="7457" max="7458" width="8.875" style="114" customWidth="1"/>
    <col min="7459" max="7680" width="9" style="114"/>
    <col min="7681" max="7681" width="4.875" style="114" customWidth="1"/>
    <col min="7682" max="7682" width="11.5" style="114" customWidth="1"/>
    <col min="7683" max="7698" width="0" style="114" hidden="1" customWidth="1"/>
    <col min="7699" max="7707" width="9" style="114"/>
    <col min="7708" max="7708" width="11.75" style="114" customWidth="1"/>
    <col min="7709" max="7712" width="10.625" style="114" customWidth="1"/>
    <col min="7713" max="7714" width="8.875" style="114" customWidth="1"/>
    <col min="7715" max="7936" width="9" style="114"/>
    <col min="7937" max="7937" width="4.875" style="114" customWidth="1"/>
    <col min="7938" max="7938" width="11.5" style="114" customWidth="1"/>
    <col min="7939" max="7954" width="0" style="114" hidden="1" customWidth="1"/>
    <col min="7955" max="7963" width="9" style="114"/>
    <col min="7964" max="7964" width="11.75" style="114" customWidth="1"/>
    <col min="7965" max="7968" width="10.625" style="114" customWidth="1"/>
    <col min="7969" max="7970" width="8.875" style="114" customWidth="1"/>
    <col min="7971" max="8192" width="9" style="114"/>
    <col min="8193" max="8193" width="4.875" style="114" customWidth="1"/>
    <col min="8194" max="8194" width="11.5" style="114" customWidth="1"/>
    <col min="8195" max="8210" width="0" style="114" hidden="1" customWidth="1"/>
    <col min="8211" max="8219" width="9" style="114"/>
    <col min="8220" max="8220" width="11.75" style="114" customWidth="1"/>
    <col min="8221" max="8224" width="10.625" style="114" customWidth="1"/>
    <col min="8225" max="8226" width="8.875" style="114" customWidth="1"/>
    <col min="8227" max="8448" width="9" style="114"/>
    <col min="8449" max="8449" width="4.875" style="114" customWidth="1"/>
    <col min="8450" max="8450" width="11.5" style="114" customWidth="1"/>
    <col min="8451" max="8466" width="0" style="114" hidden="1" customWidth="1"/>
    <col min="8467" max="8475" width="9" style="114"/>
    <col min="8476" max="8476" width="11.75" style="114" customWidth="1"/>
    <col min="8477" max="8480" width="10.625" style="114" customWidth="1"/>
    <col min="8481" max="8482" width="8.875" style="114" customWidth="1"/>
    <col min="8483" max="8704" width="9" style="114"/>
    <col min="8705" max="8705" width="4.875" style="114" customWidth="1"/>
    <col min="8706" max="8706" width="11.5" style="114" customWidth="1"/>
    <col min="8707" max="8722" width="0" style="114" hidden="1" customWidth="1"/>
    <col min="8723" max="8731" width="9" style="114"/>
    <col min="8732" max="8732" width="11.75" style="114" customWidth="1"/>
    <col min="8733" max="8736" width="10.625" style="114" customWidth="1"/>
    <col min="8737" max="8738" width="8.875" style="114" customWidth="1"/>
    <col min="8739" max="8960" width="9" style="114"/>
    <col min="8961" max="8961" width="4.875" style="114" customWidth="1"/>
    <col min="8962" max="8962" width="11.5" style="114" customWidth="1"/>
    <col min="8963" max="8978" width="0" style="114" hidden="1" customWidth="1"/>
    <col min="8979" max="8987" width="9" style="114"/>
    <col min="8988" max="8988" width="11.75" style="114" customWidth="1"/>
    <col min="8989" max="8992" width="10.625" style="114" customWidth="1"/>
    <col min="8993" max="8994" width="8.875" style="114" customWidth="1"/>
    <col min="8995" max="9216" width="9" style="114"/>
    <col min="9217" max="9217" width="4.875" style="114" customWidth="1"/>
    <col min="9218" max="9218" width="11.5" style="114" customWidth="1"/>
    <col min="9219" max="9234" width="0" style="114" hidden="1" customWidth="1"/>
    <col min="9235" max="9243" width="9" style="114"/>
    <col min="9244" max="9244" width="11.75" style="114" customWidth="1"/>
    <col min="9245" max="9248" width="10.625" style="114" customWidth="1"/>
    <col min="9249" max="9250" width="8.875" style="114" customWidth="1"/>
    <col min="9251" max="9472" width="9" style="114"/>
    <col min="9473" max="9473" width="4.875" style="114" customWidth="1"/>
    <col min="9474" max="9474" width="11.5" style="114" customWidth="1"/>
    <col min="9475" max="9490" width="0" style="114" hidden="1" customWidth="1"/>
    <col min="9491" max="9499" width="9" style="114"/>
    <col min="9500" max="9500" width="11.75" style="114" customWidth="1"/>
    <col min="9501" max="9504" width="10.625" style="114" customWidth="1"/>
    <col min="9505" max="9506" width="8.875" style="114" customWidth="1"/>
    <col min="9507" max="9728" width="9" style="114"/>
    <col min="9729" max="9729" width="4.875" style="114" customWidth="1"/>
    <col min="9730" max="9730" width="11.5" style="114" customWidth="1"/>
    <col min="9731" max="9746" width="0" style="114" hidden="1" customWidth="1"/>
    <col min="9747" max="9755" width="9" style="114"/>
    <col min="9756" max="9756" width="11.75" style="114" customWidth="1"/>
    <col min="9757" max="9760" width="10.625" style="114" customWidth="1"/>
    <col min="9761" max="9762" width="8.875" style="114" customWidth="1"/>
    <col min="9763" max="9984" width="9" style="114"/>
    <col min="9985" max="9985" width="4.875" style="114" customWidth="1"/>
    <col min="9986" max="9986" width="11.5" style="114" customWidth="1"/>
    <col min="9987" max="10002" width="0" style="114" hidden="1" customWidth="1"/>
    <col min="10003" max="10011" width="9" style="114"/>
    <col min="10012" max="10012" width="11.75" style="114" customWidth="1"/>
    <col min="10013" max="10016" width="10.625" style="114" customWidth="1"/>
    <col min="10017" max="10018" width="8.875" style="114" customWidth="1"/>
    <col min="10019" max="10240" width="9" style="114"/>
    <col min="10241" max="10241" width="4.875" style="114" customWidth="1"/>
    <col min="10242" max="10242" width="11.5" style="114" customWidth="1"/>
    <col min="10243" max="10258" width="0" style="114" hidden="1" customWidth="1"/>
    <col min="10259" max="10267" width="9" style="114"/>
    <col min="10268" max="10268" width="11.75" style="114" customWidth="1"/>
    <col min="10269" max="10272" width="10.625" style="114" customWidth="1"/>
    <col min="10273" max="10274" width="8.875" style="114" customWidth="1"/>
    <col min="10275" max="10496" width="9" style="114"/>
    <col min="10497" max="10497" width="4.875" style="114" customWidth="1"/>
    <col min="10498" max="10498" width="11.5" style="114" customWidth="1"/>
    <col min="10499" max="10514" width="0" style="114" hidden="1" customWidth="1"/>
    <col min="10515" max="10523" width="9" style="114"/>
    <col min="10524" max="10524" width="11.75" style="114" customWidth="1"/>
    <col min="10525" max="10528" width="10.625" style="114" customWidth="1"/>
    <col min="10529" max="10530" width="8.875" style="114" customWidth="1"/>
    <col min="10531" max="10752" width="9" style="114"/>
    <col min="10753" max="10753" width="4.875" style="114" customWidth="1"/>
    <col min="10754" max="10754" width="11.5" style="114" customWidth="1"/>
    <col min="10755" max="10770" width="0" style="114" hidden="1" customWidth="1"/>
    <col min="10771" max="10779" width="9" style="114"/>
    <col min="10780" max="10780" width="11.75" style="114" customWidth="1"/>
    <col min="10781" max="10784" width="10.625" style="114" customWidth="1"/>
    <col min="10785" max="10786" width="8.875" style="114" customWidth="1"/>
    <col min="10787" max="11008" width="9" style="114"/>
    <col min="11009" max="11009" width="4.875" style="114" customWidth="1"/>
    <col min="11010" max="11010" width="11.5" style="114" customWidth="1"/>
    <col min="11011" max="11026" width="0" style="114" hidden="1" customWidth="1"/>
    <col min="11027" max="11035" width="9" style="114"/>
    <col min="11036" max="11036" width="11.75" style="114" customWidth="1"/>
    <col min="11037" max="11040" width="10.625" style="114" customWidth="1"/>
    <col min="11041" max="11042" width="8.875" style="114" customWidth="1"/>
    <col min="11043" max="11264" width="9" style="114"/>
    <col min="11265" max="11265" width="4.875" style="114" customWidth="1"/>
    <col min="11266" max="11266" width="11.5" style="114" customWidth="1"/>
    <col min="11267" max="11282" width="0" style="114" hidden="1" customWidth="1"/>
    <col min="11283" max="11291" width="9" style="114"/>
    <col min="11292" max="11292" width="11.75" style="114" customWidth="1"/>
    <col min="11293" max="11296" width="10.625" style="114" customWidth="1"/>
    <col min="11297" max="11298" width="8.875" style="114" customWidth="1"/>
    <col min="11299" max="11520" width="9" style="114"/>
    <col min="11521" max="11521" width="4.875" style="114" customWidth="1"/>
    <col min="11522" max="11522" width="11.5" style="114" customWidth="1"/>
    <col min="11523" max="11538" width="0" style="114" hidden="1" customWidth="1"/>
    <col min="11539" max="11547" width="9" style="114"/>
    <col min="11548" max="11548" width="11.75" style="114" customWidth="1"/>
    <col min="11549" max="11552" width="10.625" style="114" customWidth="1"/>
    <col min="11553" max="11554" width="8.875" style="114" customWidth="1"/>
    <col min="11555" max="11776" width="9" style="114"/>
    <col min="11777" max="11777" width="4.875" style="114" customWidth="1"/>
    <col min="11778" max="11778" width="11.5" style="114" customWidth="1"/>
    <col min="11779" max="11794" width="0" style="114" hidden="1" customWidth="1"/>
    <col min="11795" max="11803" width="9" style="114"/>
    <col min="11804" max="11804" width="11.75" style="114" customWidth="1"/>
    <col min="11805" max="11808" width="10.625" style="114" customWidth="1"/>
    <col min="11809" max="11810" width="8.875" style="114" customWidth="1"/>
    <col min="11811" max="12032" width="9" style="114"/>
    <col min="12033" max="12033" width="4.875" style="114" customWidth="1"/>
    <col min="12034" max="12034" width="11.5" style="114" customWidth="1"/>
    <col min="12035" max="12050" width="0" style="114" hidden="1" customWidth="1"/>
    <col min="12051" max="12059" width="9" style="114"/>
    <col min="12060" max="12060" width="11.75" style="114" customWidth="1"/>
    <col min="12061" max="12064" width="10.625" style="114" customWidth="1"/>
    <col min="12065" max="12066" width="8.875" style="114" customWidth="1"/>
    <col min="12067" max="12288" width="9" style="114"/>
    <col min="12289" max="12289" width="4.875" style="114" customWidth="1"/>
    <col min="12290" max="12290" width="11.5" style="114" customWidth="1"/>
    <col min="12291" max="12306" width="0" style="114" hidden="1" customWidth="1"/>
    <col min="12307" max="12315" width="9" style="114"/>
    <col min="12316" max="12316" width="11.75" style="114" customWidth="1"/>
    <col min="12317" max="12320" width="10.625" style="114" customWidth="1"/>
    <col min="12321" max="12322" width="8.875" style="114" customWidth="1"/>
    <col min="12323" max="12544" width="9" style="114"/>
    <col min="12545" max="12545" width="4.875" style="114" customWidth="1"/>
    <col min="12546" max="12546" width="11.5" style="114" customWidth="1"/>
    <col min="12547" max="12562" width="0" style="114" hidden="1" customWidth="1"/>
    <col min="12563" max="12571" width="9" style="114"/>
    <col min="12572" max="12572" width="11.75" style="114" customWidth="1"/>
    <col min="12573" max="12576" width="10.625" style="114" customWidth="1"/>
    <col min="12577" max="12578" width="8.875" style="114" customWidth="1"/>
    <col min="12579" max="12800" width="9" style="114"/>
    <col min="12801" max="12801" width="4.875" style="114" customWidth="1"/>
    <col min="12802" max="12802" width="11.5" style="114" customWidth="1"/>
    <col min="12803" max="12818" width="0" style="114" hidden="1" customWidth="1"/>
    <col min="12819" max="12827" width="9" style="114"/>
    <col min="12828" max="12828" width="11.75" style="114" customWidth="1"/>
    <col min="12829" max="12832" width="10.625" style="114" customWidth="1"/>
    <col min="12833" max="12834" width="8.875" style="114" customWidth="1"/>
    <col min="12835" max="13056" width="9" style="114"/>
    <col min="13057" max="13057" width="4.875" style="114" customWidth="1"/>
    <col min="13058" max="13058" width="11.5" style="114" customWidth="1"/>
    <col min="13059" max="13074" width="0" style="114" hidden="1" customWidth="1"/>
    <col min="13075" max="13083" width="9" style="114"/>
    <col min="13084" max="13084" width="11.75" style="114" customWidth="1"/>
    <col min="13085" max="13088" width="10.625" style="114" customWidth="1"/>
    <col min="13089" max="13090" width="8.875" style="114" customWidth="1"/>
    <col min="13091" max="13312" width="9" style="114"/>
    <col min="13313" max="13313" width="4.875" style="114" customWidth="1"/>
    <col min="13314" max="13314" width="11.5" style="114" customWidth="1"/>
    <col min="13315" max="13330" width="0" style="114" hidden="1" customWidth="1"/>
    <col min="13331" max="13339" width="9" style="114"/>
    <col min="13340" max="13340" width="11.75" style="114" customWidth="1"/>
    <col min="13341" max="13344" width="10.625" style="114" customWidth="1"/>
    <col min="13345" max="13346" width="8.875" style="114" customWidth="1"/>
    <col min="13347" max="13568" width="9" style="114"/>
    <col min="13569" max="13569" width="4.875" style="114" customWidth="1"/>
    <col min="13570" max="13570" width="11.5" style="114" customWidth="1"/>
    <col min="13571" max="13586" width="0" style="114" hidden="1" customWidth="1"/>
    <col min="13587" max="13595" width="9" style="114"/>
    <col min="13596" max="13596" width="11.75" style="114" customWidth="1"/>
    <col min="13597" max="13600" width="10.625" style="114" customWidth="1"/>
    <col min="13601" max="13602" width="8.875" style="114" customWidth="1"/>
    <col min="13603" max="13824" width="9" style="114"/>
    <col min="13825" max="13825" width="4.875" style="114" customWidth="1"/>
    <col min="13826" max="13826" width="11.5" style="114" customWidth="1"/>
    <col min="13827" max="13842" width="0" style="114" hidden="1" customWidth="1"/>
    <col min="13843" max="13851" width="9" style="114"/>
    <col min="13852" max="13852" width="11.75" style="114" customWidth="1"/>
    <col min="13853" max="13856" width="10.625" style="114" customWidth="1"/>
    <col min="13857" max="13858" width="8.875" style="114" customWidth="1"/>
    <col min="13859" max="14080" width="9" style="114"/>
    <col min="14081" max="14081" width="4.875" style="114" customWidth="1"/>
    <col min="14082" max="14082" width="11.5" style="114" customWidth="1"/>
    <col min="14083" max="14098" width="0" style="114" hidden="1" customWidth="1"/>
    <col min="14099" max="14107" width="9" style="114"/>
    <col min="14108" max="14108" width="11.75" style="114" customWidth="1"/>
    <col min="14109" max="14112" width="10.625" style="114" customWidth="1"/>
    <col min="14113" max="14114" width="8.875" style="114" customWidth="1"/>
    <col min="14115" max="14336" width="9" style="114"/>
    <col min="14337" max="14337" width="4.875" style="114" customWidth="1"/>
    <col min="14338" max="14338" width="11.5" style="114" customWidth="1"/>
    <col min="14339" max="14354" width="0" style="114" hidden="1" customWidth="1"/>
    <col min="14355" max="14363" width="9" style="114"/>
    <col min="14364" max="14364" width="11.75" style="114" customWidth="1"/>
    <col min="14365" max="14368" width="10.625" style="114" customWidth="1"/>
    <col min="14369" max="14370" width="8.875" style="114" customWidth="1"/>
    <col min="14371" max="14592" width="9" style="114"/>
    <col min="14593" max="14593" width="4.875" style="114" customWidth="1"/>
    <col min="14594" max="14594" width="11.5" style="114" customWidth="1"/>
    <col min="14595" max="14610" width="0" style="114" hidden="1" customWidth="1"/>
    <col min="14611" max="14619" width="9" style="114"/>
    <col min="14620" max="14620" width="11.75" style="114" customWidth="1"/>
    <col min="14621" max="14624" width="10.625" style="114" customWidth="1"/>
    <col min="14625" max="14626" width="8.875" style="114" customWidth="1"/>
    <col min="14627" max="14848" width="9" style="114"/>
    <col min="14849" max="14849" width="4.875" style="114" customWidth="1"/>
    <col min="14850" max="14850" width="11.5" style="114" customWidth="1"/>
    <col min="14851" max="14866" width="0" style="114" hidden="1" customWidth="1"/>
    <col min="14867" max="14875" width="9" style="114"/>
    <col min="14876" max="14876" width="11.75" style="114" customWidth="1"/>
    <col min="14877" max="14880" width="10.625" style="114" customWidth="1"/>
    <col min="14881" max="14882" width="8.875" style="114" customWidth="1"/>
    <col min="14883" max="15104" width="9" style="114"/>
    <col min="15105" max="15105" width="4.875" style="114" customWidth="1"/>
    <col min="15106" max="15106" width="11.5" style="114" customWidth="1"/>
    <col min="15107" max="15122" width="0" style="114" hidden="1" customWidth="1"/>
    <col min="15123" max="15131" width="9" style="114"/>
    <col min="15132" max="15132" width="11.75" style="114" customWidth="1"/>
    <col min="15133" max="15136" width="10.625" style="114" customWidth="1"/>
    <col min="15137" max="15138" width="8.875" style="114" customWidth="1"/>
    <col min="15139" max="15360" width="9" style="114"/>
    <col min="15361" max="15361" width="4.875" style="114" customWidth="1"/>
    <col min="15362" max="15362" width="11.5" style="114" customWidth="1"/>
    <col min="15363" max="15378" width="0" style="114" hidden="1" customWidth="1"/>
    <col min="15379" max="15387" width="9" style="114"/>
    <col min="15388" max="15388" width="11.75" style="114" customWidth="1"/>
    <col min="15389" max="15392" width="10.625" style="114" customWidth="1"/>
    <col min="15393" max="15394" width="8.875" style="114" customWidth="1"/>
    <col min="15395" max="15616" width="9" style="114"/>
    <col min="15617" max="15617" width="4.875" style="114" customWidth="1"/>
    <col min="15618" max="15618" width="11.5" style="114" customWidth="1"/>
    <col min="15619" max="15634" width="0" style="114" hidden="1" customWidth="1"/>
    <col min="15635" max="15643" width="9" style="114"/>
    <col min="15644" max="15644" width="11.75" style="114" customWidth="1"/>
    <col min="15645" max="15648" width="10.625" style="114" customWidth="1"/>
    <col min="15649" max="15650" width="8.875" style="114" customWidth="1"/>
    <col min="15651" max="15872" width="9" style="114"/>
    <col min="15873" max="15873" width="4.875" style="114" customWidth="1"/>
    <col min="15874" max="15874" width="11.5" style="114" customWidth="1"/>
    <col min="15875" max="15890" width="0" style="114" hidden="1" customWidth="1"/>
    <col min="15891" max="15899" width="9" style="114"/>
    <col min="15900" max="15900" width="11.75" style="114" customWidth="1"/>
    <col min="15901" max="15904" width="10.625" style="114" customWidth="1"/>
    <col min="15905" max="15906" width="8.875" style="114" customWidth="1"/>
    <col min="15907" max="16128" width="9" style="114"/>
    <col min="16129" max="16129" width="4.875" style="114" customWidth="1"/>
    <col min="16130" max="16130" width="11.5" style="114" customWidth="1"/>
    <col min="16131" max="16146" width="0" style="114" hidden="1" customWidth="1"/>
    <col min="16147" max="16155" width="9" style="114"/>
    <col min="16156" max="16156" width="11.75" style="114" customWidth="1"/>
    <col min="16157" max="16160" width="10.625" style="114" customWidth="1"/>
    <col min="16161" max="16162" width="8.875" style="114" customWidth="1"/>
    <col min="16163" max="16384" width="9" style="114"/>
  </cols>
  <sheetData>
    <row r="1" spans="1:47">
      <c r="A1" s="21" t="s">
        <v>180</v>
      </c>
      <c r="F1" s="114"/>
      <c r="G1" s="114"/>
      <c r="H1" s="114"/>
      <c r="I1" s="114"/>
      <c r="J1" s="114"/>
      <c r="K1" s="114"/>
      <c r="L1" s="114"/>
      <c r="M1" s="114"/>
      <c r="N1" s="114"/>
      <c r="O1" s="114"/>
      <c r="P1" s="114"/>
      <c r="Q1" s="114"/>
      <c r="R1" s="114"/>
      <c r="S1" s="114"/>
      <c r="T1" s="114"/>
      <c r="U1" s="114"/>
      <c r="V1" s="114"/>
      <c r="W1" s="114"/>
      <c r="X1" s="115" t="s">
        <v>158</v>
      </c>
      <c r="Y1" s="115" t="s">
        <v>158</v>
      </c>
      <c r="Z1" s="114"/>
      <c r="AA1" s="114"/>
      <c r="AB1" s="114"/>
      <c r="AC1" s="114"/>
      <c r="AD1" s="114"/>
      <c r="AI1" s="115"/>
      <c r="AJ1" s="115"/>
      <c r="AK1" s="115"/>
      <c r="AL1" s="115"/>
      <c r="AM1" s="115"/>
      <c r="AN1" s="115"/>
      <c r="AO1" s="115"/>
      <c r="AP1" s="115"/>
      <c r="AR1" s="115"/>
      <c r="AS1" s="115" t="s">
        <v>158</v>
      </c>
      <c r="AT1" s="115" t="s">
        <v>181</v>
      </c>
      <c r="AU1" s="115" t="s">
        <v>158</v>
      </c>
    </row>
    <row r="2" spans="1:47">
      <c r="A2" s="113"/>
      <c r="B2" s="21"/>
      <c r="N2" s="115" t="s">
        <v>269</v>
      </c>
      <c r="O2" s="115" t="s">
        <v>269</v>
      </c>
      <c r="P2" s="115" t="s">
        <v>269</v>
      </c>
      <c r="Q2" s="115" t="s">
        <v>269</v>
      </c>
      <c r="R2" s="115" t="s">
        <v>269</v>
      </c>
      <c r="S2" s="115" t="s">
        <v>269</v>
      </c>
      <c r="T2" s="115" t="s">
        <v>269</v>
      </c>
      <c r="AE2" s="115" t="s">
        <v>39</v>
      </c>
      <c r="AG2" s="170" t="s">
        <v>167</v>
      </c>
    </row>
    <row r="3" spans="1:47" ht="14.25" customHeight="1">
      <c r="A3" s="116"/>
      <c r="B3" s="171" t="s">
        <v>41</v>
      </c>
      <c r="C3" s="195">
        <v>1990</v>
      </c>
      <c r="D3" s="195">
        <v>1991</v>
      </c>
      <c r="E3" s="195">
        <v>1992</v>
      </c>
      <c r="F3" s="195">
        <v>1993</v>
      </c>
      <c r="G3" s="195">
        <v>1994</v>
      </c>
      <c r="H3" s="195">
        <v>1995</v>
      </c>
      <c r="I3" s="195">
        <v>1996</v>
      </c>
      <c r="J3" s="195">
        <v>1997</v>
      </c>
      <c r="K3" s="195">
        <v>1998</v>
      </c>
      <c r="L3" s="195">
        <v>1999</v>
      </c>
      <c r="M3" s="195">
        <v>2000</v>
      </c>
      <c r="N3" s="54">
        <v>2001</v>
      </c>
      <c r="O3" s="54">
        <v>2002</v>
      </c>
      <c r="P3" s="54">
        <v>2003</v>
      </c>
      <c r="Q3" s="54">
        <v>2004</v>
      </c>
      <c r="R3" s="54">
        <v>2005</v>
      </c>
      <c r="S3" s="54">
        <v>2006</v>
      </c>
      <c r="T3" s="54">
        <v>2007</v>
      </c>
      <c r="U3" s="54">
        <v>2008</v>
      </c>
      <c r="V3" s="54">
        <v>2009</v>
      </c>
      <c r="W3" s="54">
        <v>2010</v>
      </c>
      <c r="X3" s="54">
        <v>2011</v>
      </c>
      <c r="Y3" s="119">
        <v>2012</v>
      </c>
      <c r="Z3" s="119">
        <v>2013</v>
      </c>
      <c r="AA3" s="119">
        <v>2014</v>
      </c>
      <c r="AB3" s="119">
        <v>2015</v>
      </c>
      <c r="AC3" s="119">
        <v>2016</v>
      </c>
      <c r="AD3" s="119">
        <v>2017</v>
      </c>
      <c r="AE3" s="119">
        <v>2018</v>
      </c>
      <c r="AF3" s="119">
        <v>2019</v>
      </c>
      <c r="AG3" s="172"/>
      <c r="AH3" s="172"/>
    </row>
    <row r="4" spans="1:47">
      <c r="A4" s="120"/>
      <c r="B4" s="173"/>
      <c r="C4" s="196" t="s">
        <v>168</v>
      </c>
      <c r="D4" s="196" t="s">
        <v>169</v>
      </c>
      <c r="E4" s="196" t="s">
        <v>170</v>
      </c>
      <c r="F4" s="196" t="s">
        <v>171</v>
      </c>
      <c r="G4" s="196" t="s">
        <v>172</v>
      </c>
      <c r="H4" s="196" t="s">
        <v>173</v>
      </c>
      <c r="I4" s="196" t="s">
        <v>174</v>
      </c>
      <c r="J4" s="196" t="s">
        <v>175</v>
      </c>
      <c r="K4" s="196" t="s">
        <v>176</v>
      </c>
      <c r="L4" s="196" t="s">
        <v>177</v>
      </c>
      <c r="M4" s="196" t="s">
        <v>42</v>
      </c>
      <c r="N4" s="58" t="s">
        <v>43</v>
      </c>
      <c r="O4" s="58" t="s">
        <v>44</v>
      </c>
      <c r="P4" s="58" t="s">
        <v>45</v>
      </c>
      <c r="Q4" s="58" t="s">
        <v>46</v>
      </c>
      <c r="R4" s="58" t="s">
        <v>47</v>
      </c>
      <c r="S4" s="58" t="s">
        <v>48</v>
      </c>
      <c r="T4" s="58" t="s">
        <v>49</v>
      </c>
      <c r="U4" s="124" t="s">
        <v>50</v>
      </c>
      <c r="V4" s="124" t="s">
        <v>51</v>
      </c>
      <c r="W4" s="124" t="s">
        <v>52</v>
      </c>
      <c r="X4" s="124" t="s">
        <v>53</v>
      </c>
      <c r="Y4" s="124" t="s">
        <v>54</v>
      </c>
      <c r="Z4" s="124" t="s">
        <v>55</v>
      </c>
      <c r="AA4" s="124" t="s">
        <v>56</v>
      </c>
      <c r="AB4" s="124" t="s">
        <v>57</v>
      </c>
      <c r="AC4" s="124" t="s">
        <v>58</v>
      </c>
      <c r="AD4" s="124" t="s">
        <v>59</v>
      </c>
      <c r="AE4" s="124" t="s">
        <v>60</v>
      </c>
      <c r="AF4" s="124" t="s">
        <v>162</v>
      </c>
      <c r="AG4" s="174" t="s">
        <v>183</v>
      </c>
      <c r="AH4" s="174" t="s">
        <v>184</v>
      </c>
    </row>
    <row r="5" spans="1:47">
      <c r="A5" s="120"/>
      <c r="B5" s="173" t="s">
        <v>114</v>
      </c>
      <c r="C5" s="197"/>
      <c r="D5" s="197"/>
      <c r="E5" s="197"/>
      <c r="F5" s="197"/>
      <c r="G5" s="197"/>
      <c r="H5" s="197"/>
      <c r="I5" s="197"/>
      <c r="J5" s="197"/>
      <c r="K5" s="197"/>
      <c r="L5" s="197"/>
      <c r="M5" s="197"/>
      <c r="N5" s="175"/>
      <c r="O5" s="175"/>
      <c r="P5" s="175"/>
      <c r="Q5" s="175"/>
      <c r="R5" s="175"/>
      <c r="S5" s="128"/>
      <c r="T5" s="128"/>
      <c r="U5" s="128"/>
      <c r="V5" s="128"/>
      <c r="W5" s="128"/>
      <c r="X5" s="128"/>
      <c r="Y5" s="128"/>
      <c r="Z5" s="128"/>
      <c r="AA5" s="128"/>
      <c r="AB5" s="128"/>
      <c r="AC5" s="128"/>
      <c r="AD5" s="190" t="s">
        <v>61</v>
      </c>
      <c r="AE5" s="190" t="s">
        <v>62</v>
      </c>
      <c r="AF5" s="190" t="s">
        <v>62</v>
      </c>
      <c r="AG5" s="128"/>
      <c r="AH5" s="128"/>
    </row>
    <row r="6" spans="1:47">
      <c r="A6" s="140"/>
      <c r="B6" s="176" t="s">
        <v>24</v>
      </c>
      <c r="C6" s="198">
        <v>19635795</v>
      </c>
      <c r="D6" s="198">
        <v>20001102</v>
      </c>
      <c r="E6" s="198">
        <v>20063722</v>
      </c>
      <c r="F6" s="198">
        <v>20395714</v>
      </c>
      <c r="G6" s="198">
        <v>19966793</v>
      </c>
      <c r="H6" s="198">
        <v>21228355</v>
      </c>
      <c r="I6" s="198">
        <v>21732657</v>
      </c>
      <c r="J6" s="198">
        <v>21193983</v>
      </c>
      <c r="K6" s="198">
        <v>20348388</v>
      </c>
      <c r="L6" s="198">
        <v>20023358</v>
      </c>
      <c r="M6" s="198">
        <v>20381209</v>
      </c>
      <c r="N6" s="142">
        <v>19784388</v>
      </c>
      <c r="O6" s="142">
        <v>19144708</v>
      </c>
      <c r="P6" s="142">
        <v>19285155</v>
      </c>
      <c r="Q6" s="142">
        <v>19441327</v>
      </c>
      <c r="R6" s="142">
        <v>19901837</v>
      </c>
      <c r="S6" s="142">
        <v>19694535.803324148</v>
      </c>
      <c r="T6" s="142">
        <v>19648605.050072826</v>
      </c>
      <c r="U6" s="142">
        <v>19065584.962816544</v>
      </c>
      <c r="V6" s="142">
        <v>17990427.710077036</v>
      </c>
      <c r="W6" s="142">
        <v>19286955.312773354</v>
      </c>
      <c r="X6" s="142">
        <v>19318275.856653668</v>
      </c>
      <c r="Y6" s="142">
        <v>19110464.045331378</v>
      </c>
      <c r="Z6" s="142">
        <v>19648995.820180811</v>
      </c>
      <c r="AA6" s="177">
        <v>20022232.577972867</v>
      </c>
      <c r="AB6" s="177">
        <v>20276990.171331804</v>
      </c>
      <c r="AC6" s="177">
        <v>20238534.988188382</v>
      </c>
      <c r="AD6" s="177">
        <v>20484945</v>
      </c>
      <c r="AE6" s="177">
        <v>20580899</v>
      </c>
      <c r="AF6" s="177">
        <v>20757110</v>
      </c>
      <c r="AG6" s="178">
        <v>1.4</v>
      </c>
      <c r="AH6" s="178">
        <v>2.1</v>
      </c>
    </row>
    <row r="7" spans="1:47">
      <c r="A7" s="191">
        <v>100</v>
      </c>
      <c r="B7" s="124" t="s">
        <v>25</v>
      </c>
      <c r="C7" s="199">
        <v>6351099</v>
      </c>
      <c r="D7" s="199">
        <v>6480473</v>
      </c>
      <c r="E7" s="199">
        <v>6588232</v>
      </c>
      <c r="F7" s="199">
        <v>6740215</v>
      </c>
      <c r="G7" s="199">
        <v>6556000</v>
      </c>
      <c r="H7" s="199">
        <v>6895187</v>
      </c>
      <c r="I7" s="199">
        <v>7126232</v>
      </c>
      <c r="J7" s="199">
        <v>6857399</v>
      </c>
      <c r="K7" s="199">
        <v>6666706</v>
      </c>
      <c r="L7" s="199">
        <v>6618114</v>
      </c>
      <c r="M7" s="199">
        <v>6699488</v>
      </c>
      <c r="N7" s="142">
        <v>6558112</v>
      </c>
      <c r="O7" s="142">
        <v>5902716</v>
      </c>
      <c r="P7" s="142">
        <v>5981080</v>
      </c>
      <c r="Q7" s="142">
        <v>6027118</v>
      </c>
      <c r="R7" s="142">
        <v>6154327</v>
      </c>
      <c r="S7" s="142">
        <v>6122925.8033241481</v>
      </c>
      <c r="T7" s="142">
        <v>6144221.0500728264</v>
      </c>
      <c r="U7" s="142">
        <v>5972876.9628165439</v>
      </c>
      <c r="V7" s="142">
        <v>5885945.7100770362</v>
      </c>
      <c r="W7" s="142">
        <v>6294858.3127733544</v>
      </c>
      <c r="X7" s="142">
        <v>6329698.856653668</v>
      </c>
      <c r="Y7" s="142">
        <v>6221090.0453313775</v>
      </c>
      <c r="Z7" s="142">
        <v>6312458.820180811</v>
      </c>
      <c r="AA7" s="142">
        <v>6501920.5779728666</v>
      </c>
      <c r="AB7" s="142">
        <v>6600744.1713318042</v>
      </c>
      <c r="AC7" s="142">
        <v>6575916.9881883822</v>
      </c>
      <c r="AD7" s="142">
        <v>6698151</v>
      </c>
      <c r="AE7" s="142">
        <v>6832833</v>
      </c>
      <c r="AF7" s="142">
        <v>7032375</v>
      </c>
      <c r="AG7" s="178">
        <v>2.2999999999999998</v>
      </c>
      <c r="AH7" s="178">
        <v>1.1000000000000001</v>
      </c>
    </row>
    <row r="8" spans="1:47">
      <c r="A8" s="191" t="s">
        <v>328</v>
      </c>
      <c r="B8" s="124" t="s">
        <v>271</v>
      </c>
      <c r="C8" s="199">
        <v>3295493</v>
      </c>
      <c r="D8" s="199">
        <v>3244932</v>
      </c>
      <c r="E8" s="199">
        <v>3218925</v>
      </c>
      <c r="F8" s="199">
        <v>3179225</v>
      </c>
      <c r="G8" s="199">
        <v>3117638</v>
      </c>
      <c r="H8" s="199">
        <v>3407337</v>
      </c>
      <c r="I8" s="199">
        <v>3432588</v>
      </c>
      <c r="J8" s="199">
        <v>3244686</v>
      </c>
      <c r="K8" s="199">
        <v>2966663</v>
      </c>
      <c r="L8" s="199">
        <v>2830471</v>
      </c>
      <c r="M8" s="199">
        <v>2924190</v>
      </c>
      <c r="N8" s="142">
        <v>2889916</v>
      </c>
      <c r="O8" s="142">
        <v>2822870</v>
      </c>
      <c r="P8" s="142">
        <v>2845675</v>
      </c>
      <c r="Q8" s="142">
        <v>2884172</v>
      </c>
      <c r="R8" s="142">
        <v>2998222</v>
      </c>
      <c r="S8" s="142">
        <v>3007225</v>
      </c>
      <c r="T8" s="142">
        <v>3034017</v>
      </c>
      <c r="U8" s="142">
        <v>2892333</v>
      </c>
      <c r="V8" s="142">
        <v>2757604</v>
      </c>
      <c r="W8" s="142">
        <v>3052332</v>
      </c>
      <c r="X8" s="142">
        <v>3082906</v>
      </c>
      <c r="Y8" s="142">
        <v>2998744</v>
      </c>
      <c r="Z8" s="142">
        <v>3103961</v>
      </c>
      <c r="AA8" s="142">
        <v>3136522</v>
      </c>
      <c r="AB8" s="142">
        <v>3234657</v>
      </c>
      <c r="AC8" s="142">
        <v>3222993</v>
      </c>
      <c r="AD8" s="142">
        <v>3319463</v>
      </c>
      <c r="AE8" s="142">
        <v>3424206</v>
      </c>
      <c r="AF8" s="142">
        <v>3445369</v>
      </c>
      <c r="AG8" s="178">
        <v>2.7</v>
      </c>
      <c r="AH8" s="178">
        <v>3.5</v>
      </c>
    </row>
    <row r="9" spans="1:47">
      <c r="A9" s="191">
        <v>2</v>
      </c>
      <c r="B9" s="124" t="s">
        <v>272</v>
      </c>
      <c r="C9" s="199">
        <v>1662695</v>
      </c>
      <c r="D9" s="199">
        <v>1683738</v>
      </c>
      <c r="E9" s="199">
        <v>1689608</v>
      </c>
      <c r="F9" s="199">
        <v>1726523</v>
      </c>
      <c r="G9" s="199">
        <v>1640145</v>
      </c>
      <c r="H9" s="199">
        <v>1810672</v>
      </c>
      <c r="I9" s="199">
        <v>1840292</v>
      </c>
      <c r="J9" s="199">
        <v>1859389</v>
      </c>
      <c r="K9" s="199">
        <v>1815299</v>
      </c>
      <c r="L9" s="199">
        <v>1761879</v>
      </c>
      <c r="M9" s="199">
        <v>1797958</v>
      </c>
      <c r="N9" s="142">
        <v>1752987</v>
      </c>
      <c r="O9" s="142">
        <v>1712911</v>
      </c>
      <c r="P9" s="142">
        <v>1749188</v>
      </c>
      <c r="Q9" s="142">
        <v>1784065</v>
      </c>
      <c r="R9" s="142">
        <v>1858810</v>
      </c>
      <c r="S9" s="142">
        <v>1830447</v>
      </c>
      <c r="T9" s="142">
        <v>1821175</v>
      </c>
      <c r="U9" s="142">
        <v>1725145</v>
      </c>
      <c r="V9" s="142">
        <v>1652554</v>
      </c>
      <c r="W9" s="142">
        <v>1750391</v>
      </c>
      <c r="X9" s="142">
        <v>1802142</v>
      </c>
      <c r="Y9" s="142">
        <v>1827981</v>
      </c>
      <c r="Z9" s="142">
        <v>1851826</v>
      </c>
      <c r="AA9" s="142">
        <v>1850304</v>
      </c>
      <c r="AB9" s="142">
        <v>1865375</v>
      </c>
      <c r="AC9" s="142">
        <v>1941419</v>
      </c>
      <c r="AD9" s="142">
        <v>1914149</v>
      </c>
      <c r="AE9" s="142">
        <v>1986475</v>
      </c>
      <c r="AF9" s="142">
        <v>2007245</v>
      </c>
      <c r="AG9" s="178">
        <v>0.8</v>
      </c>
      <c r="AH9" s="178">
        <v>4.0999999999999996</v>
      </c>
    </row>
    <row r="10" spans="1:47">
      <c r="A10" s="191">
        <v>3</v>
      </c>
      <c r="B10" s="124" t="s">
        <v>28</v>
      </c>
      <c r="C10" s="199">
        <v>2517320</v>
      </c>
      <c r="D10" s="199">
        <v>2587911</v>
      </c>
      <c r="E10" s="199">
        <v>2507298</v>
      </c>
      <c r="F10" s="199">
        <v>2526479</v>
      </c>
      <c r="G10" s="199">
        <v>2473573</v>
      </c>
      <c r="H10" s="199">
        <v>2668012</v>
      </c>
      <c r="I10" s="199">
        <v>2712525</v>
      </c>
      <c r="J10" s="199">
        <v>2700545</v>
      </c>
      <c r="K10" s="199">
        <v>2557105</v>
      </c>
      <c r="L10" s="199">
        <v>2531666</v>
      </c>
      <c r="M10" s="199">
        <v>2597590</v>
      </c>
      <c r="N10" s="142">
        <v>2429194</v>
      </c>
      <c r="O10" s="142">
        <v>2501954</v>
      </c>
      <c r="P10" s="142">
        <v>2548675</v>
      </c>
      <c r="Q10" s="142">
        <v>2570772</v>
      </c>
      <c r="R10" s="142">
        <v>2654911</v>
      </c>
      <c r="S10" s="142">
        <v>2716257</v>
      </c>
      <c r="T10" s="142">
        <v>2737082</v>
      </c>
      <c r="U10" s="142">
        <v>2706931</v>
      </c>
      <c r="V10" s="142">
        <v>2351788</v>
      </c>
      <c r="W10" s="142">
        <v>2504800</v>
      </c>
      <c r="X10" s="142">
        <v>2449112</v>
      </c>
      <c r="Y10" s="142">
        <v>2582960</v>
      </c>
      <c r="Z10" s="142">
        <v>2633955</v>
      </c>
      <c r="AA10" s="142">
        <v>2678318</v>
      </c>
      <c r="AB10" s="142">
        <v>2710433</v>
      </c>
      <c r="AC10" s="142">
        <v>2616982</v>
      </c>
      <c r="AD10" s="142">
        <v>2656101</v>
      </c>
      <c r="AE10" s="142">
        <v>2576697</v>
      </c>
      <c r="AF10" s="142">
        <v>2545776</v>
      </c>
      <c r="AG10" s="178">
        <v>-0.5</v>
      </c>
      <c r="AH10" s="178">
        <v>1.6</v>
      </c>
    </row>
    <row r="11" spans="1:47">
      <c r="A11" s="191">
        <v>4</v>
      </c>
      <c r="B11" s="124" t="s">
        <v>273</v>
      </c>
      <c r="C11" s="199">
        <v>994875</v>
      </c>
      <c r="D11" s="199">
        <v>1026170</v>
      </c>
      <c r="E11" s="199">
        <v>1011982</v>
      </c>
      <c r="F11" s="199">
        <v>1065241</v>
      </c>
      <c r="G11" s="199">
        <v>1067459</v>
      </c>
      <c r="H11" s="199">
        <v>1119763</v>
      </c>
      <c r="I11" s="199">
        <v>1169297</v>
      </c>
      <c r="J11" s="199">
        <v>1149380</v>
      </c>
      <c r="K11" s="199">
        <v>1114850</v>
      </c>
      <c r="L11" s="199">
        <v>1144873</v>
      </c>
      <c r="M11" s="199">
        <v>1154821</v>
      </c>
      <c r="N11" s="142">
        <v>1139753</v>
      </c>
      <c r="O11" s="142">
        <v>1129022</v>
      </c>
      <c r="P11" s="142">
        <v>1135851</v>
      </c>
      <c r="Q11" s="142">
        <v>1139462</v>
      </c>
      <c r="R11" s="142">
        <v>1163868</v>
      </c>
      <c r="S11" s="142">
        <v>1150768</v>
      </c>
      <c r="T11" s="142">
        <v>1126225</v>
      </c>
      <c r="U11" s="142">
        <v>1088799</v>
      </c>
      <c r="V11" s="142">
        <v>1043930</v>
      </c>
      <c r="W11" s="142">
        <v>1085508</v>
      </c>
      <c r="X11" s="142">
        <v>1055177</v>
      </c>
      <c r="Y11" s="142">
        <v>1033723</v>
      </c>
      <c r="Z11" s="142">
        <v>1064024</v>
      </c>
      <c r="AA11" s="142">
        <v>1062847</v>
      </c>
      <c r="AB11" s="142">
        <v>1054143</v>
      </c>
      <c r="AC11" s="142">
        <v>1088975</v>
      </c>
      <c r="AD11" s="142">
        <v>1086663</v>
      </c>
      <c r="AE11" s="142">
        <v>1041250</v>
      </c>
      <c r="AF11" s="142">
        <v>1028971</v>
      </c>
      <c r="AG11" s="178">
        <v>-0.4</v>
      </c>
      <c r="AH11" s="178">
        <v>1.5</v>
      </c>
    </row>
    <row r="12" spans="1:47">
      <c r="A12" s="191">
        <v>5</v>
      </c>
      <c r="B12" s="124" t="s">
        <v>274</v>
      </c>
      <c r="C12" s="199">
        <v>2517328</v>
      </c>
      <c r="D12" s="199">
        <v>2586757</v>
      </c>
      <c r="E12" s="199">
        <v>2642134</v>
      </c>
      <c r="F12" s="199">
        <v>2615806</v>
      </c>
      <c r="G12" s="199">
        <v>2557534</v>
      </c>
      <c r="H12" s="199">
        <v>2633951</v>
      </c>
      <c r="I12" s="199">
        <v>2705805</v>
      </c>
      <c r="J12" s="199">
        <v>2659852</v>
      </c>
      <c r="K12" s="199">
        <v>2558071</v>
      </c>
      <c r="L12" s="199">
        <v>2463080</v>
      </c>
      <c r="M12" s="199">
        <v>2504580</v>
      </c>
      <c r="N12" s="142">
        <v>2427698</v>
      </c>
      <c r="O12" s="142">
        <v>2393277</v>
      </c>
      <c r="P12" s="142">
        <v>2424962</v>
      </c>
      <c r="Q12" s="142">
        <v>2469002</v>
      </c>
      <c r="R12" s="142">
        <v>2518709</v>
      </c>
      <c r="S12" s="142">
        <v>2450282</v>
      </c>
      <c r="T12" s="142">
        <v>2404208</v>
      </c>
      <c r="U12" s="142">
        <v>2448694</v>
      </c>
      <c r="V12" s="142">
        <v>2156443</v>
      </c>
      <c r="W12" s="142">
        <v>2367729</v>
      </c>
      <c r="X12" s="142">
        <v>2365022</v>
      </c>
      <c r="Y12" s="142">
        <v>2288786</v>
      </c>
      <c r="Z12" s="142">
        <v>2415087</v>
      </c>
      <c r="AA12" s="142">
        <v>2483990</v>
      </c>
      <c r="AB12" s="142">
        <v>2477907</v>
      </c>
      <c r="AC12" s="142">
        <v>2497929</v>
      </c>
      <c r="AD12" s="142">
        <v>2488532</v>
      </c>
      <c r="AE12" s="142">
        <v>2406978</v>
      </c>
      <c r="AF12" s="142">
        <v>2364867</v>
      </c>
      <c r="AG12" s="178">
        <v>2.2000000000000002</v>
      </c>
      <c r="AH12" s="178">
        <v>0.8</v>
      </c>
    </row>
    <row r="13" spans="1:47">
      <c r="A13" s="191">
        <v>6</v>
      </c>
      <c r="B13" s="124" t="s">
        <v>275</v>
      </c>
      <c r="C13" s="199">
        <v>891486</v>
      </c>
      <c r="D13" s="199">
        <v>944131</v>
      </c>
      <c r="E13" s="199">
        <v>926151</v>
      </c>
      <c r="F13" s="199">
        <v>983577</v>
      </c>
      <c r="G13" s="199">
        <v>997879</v>
      </c>
      <c r="H13" s="199">
        <v>1068513</v>
      </c>
      <c r="I13" s="199">
        <v>1080117</v>
      </c>
      <c r="J13" s="199">
        <v>1055069</v>
      </c>
      <c r="K13" s="199">
        <v>1037989</v>
      </c>
      <c r="L13" s="199">
        <v>1067910</v>
      </c>
      <c r="M13" s="199">
        <v>1070674</v>
      </c>
      <c r="N13" s="142">
        <v>997082</v>
      </c>
      <c r="O13" s="142">
        <v>1003921</v>
      </c>
      <c r="P13" s="142">
        <v>986449</v>
      </c>
      <c r="Q13" s="142">
        <v>978114</v>
      </c>
      <c r="R13" s="142">
        <v>975112</v>
      </c>
      <c r="S13" s="142">
        <v>949788</v>
      </c>
      <c r="T13" s="142">
        <v>933485</v>
      </c>
      <c r="U13" s="142">
        <v>885520</v>
      </c>
      <c r="V13" s="142">
        <v>850952</v>
      </c>
      <c r="W13" s="142">
        <v>900452</v>
      </c>
      <c r="X13" s="142">
        <v>913956</v>
      </c>
      <c r="Y13" s="142">
        <v>910814</v>
      </c>
      <c r="Z13" s="142">
        <v>904532</v>
      </c>
      <c r="AA13" s="142">
        <v>936928</v>
      </c>
      <c r="AB13" s="142">
        <v>938497</v>
      </c>
      <c r="AC13" s="142">
        <v>922266</v>
      </c>
      <c r="AD13" s="142">
        <v>946416</v>
      </c>
      <c r="AE13" s="142">
        <v>927264</v>
      </c>
      <c r="AF13" s="142">
        <v>924474</v>
      </c>
      <c r="AG13" s="178">
        <v>0.5</v>
      </c>
      <c r="AH13" s="178">
        <v>2.2999999999999998</v>
      </c>
    </row>
    <row r="14" spans="1:47">
      <c r="A14" s="191">
        <v>7</v>
      </c>
      <c r="B14" s="124" t="s">
        <v>32</v>
      </c>
      <c r="C14" s="199">
        <v>581752</v>
      </c>
      <c r="D14" s="199">
        <v>592994</v>
      </c>
      <c r="E14" s="199">
        <v>608019</v>
      </c>
      <c r="F14" s="199">
        <v>644647</v>
      </c>
      <c r="G14" s="199">
        <v>626392</v>
      </c>
      <c r="H14" s="199">
        <v>660159</v>
      </c>
      <c r="I14" s="199">
        <v>691636</v>
      </c>
      <c r="J14" s="199">
        <v>703527</v>
      </c>
      <c r="K14" s="199">
        <v>699310</v>
      </c>
      <c r="L14" s="199">
        <v>697424</v>
      </c>
      <c r="M14" s="199">
        <v>703303</v>
      </c>
      <c r="N14" s="142">
        <v>674476</v>
      </c>
      <c r="O14" s="142">
        <v>706258</v>
      </c>
      <c r="P14" s="142">
        <v>679093</v>
      </c>
      <c r="Q14" s="142">
        <v>673617</v>
      </c>
      <c r="R14" s="142">
        <v>666460</v>
      </c>
      <c r="S14" s="142">
        <v>607917</v>
      </c>
      <c r="T14" s="142">
        <v>601900</v>
      </c>
      <c r="U14" s="142">
        <v>560962</v>
      </c>
      <c r="V14" s="142">
        <v>537683</v>
      </c>
      <c r="W14" s="142">
        <v>546989</v>
      </c>
      <c r="X14" s="142">
        <v>552142</v>
      </c>
      <c r="Y14" s="142">
        <v>552622</v>
      </c>
      <c r="Z14" s="142">
        <v>571227</v>
      </c>
      <c r="AA14" s="142">
        <v>588331</v>
      </c>
      <c r="AB14" s="142">
        <v>592508</v>
      </c>
      <c r="AC14" s="142">
        <v>571594</v>
      </c>
      <c r="AD14" s="142">
        <v>587527</v>
      </c>
      <c r="AE14" s="142">
        <v>591767</v>
      </c>
      <c r="AF14" s="142">
        <v>602315</v>
      </c>
      <c r="AG14" s="178">
        <v>-0.5</v>
      </c>
      <c r="AH14" s="178">
        <v>4.4000000000000004</v>
      </c>
    </row>
    <row r="15" spans="1:47">
      <c r="A15" s="191">
        <v>8</v>
      </c>
      <c r="B15" s="124" t="s">
        <v>33</v>
      </c>
      <c r="C15" s="199">
        <v>327297</v>
      </c>
      <c r="D15" s="199">
        <v>341159</v>
      </c>
      <c r="E15" s="199">
        <v>357195</v>
      </c>
      <c r="F15" s="199">
        <v>369258</v>
      </c>
      <c r="G15" s="199">
        <v>387328</v>
      </c>
      <c r="H15" s="199">
        <v>407762</v>
      </c>
      <c r="I15" s="199">
        <v>407629</v>
      </c>
      <c r="J15" s="199">
        <v>378945</v>
      </c>
      <c r="K15" s="199">
        <v>376194</v>
      </c>
      <c r="L15" s="199">
        <v>359657</v>
      </c>
      <c r="M15" s="199">
        <v>378601</v>
      </c>
      <c r="N15" s="142">
        <v>380068</v>
      </c>
      <c r="O15" s="142">
        <v>406849</v>
      </c>
      <c r="P15" s="142">
        <v>399915</v>
      </c>
      <c r="Q15" s="142">
        <v>391734</v>
      </c>
      <c r="R15" s="142">
        <v>395727</v>
      </c>
      <c r="S15" s="142">
        <v>383834</v>
      </c>
      <c r="T15" s="142">
        <v>381366</v>
      </c>
      <c r="U15" s="142">
        <v>345738</v>
      </c>
      <c r="V15" s="142">
        <v>327916</v>
      </c>
      <c r="W15" s="142">
        <v>342083</v>
      </c>
      <c r="X15" s="142">
        <v>339006</v>
      </c>
      <c r="Y15" s="142">
        <v>271469</v>
      </c>
      <c r="Z15" s="142">
        <v>361066</v>
      </c>
      <c r="AA15" s="142">
        <v>354455</v>
      </c>
      <c r="AB15" s="142">
        <v>366938</v>
      </c>
      <c r="AC15" s="142">
        <v>364458</v>
      </c>
      <c r="AD15" s="142">
        <v>359937</v>
      </c>
      <c r="AE15" s="142">
        <v>365953</v>
      </c>
      <c r="AF15" s="142">
        <v>373784</v>
      </c>
      <c r="AG15" s="178">
        <v>0.4</v>
      </c>
      <c r="AH15" s="178">
        <v>4.8</v>
      </c>
    </row>
    <row r="16" spans="1:47">
      <c r="A16" s="191">
        <v>9</v>
      </c>
      <c r="B16" s="124" t="s">
        <v>34</v>
      </c>
      <c r="C16" s="199">
        <v>496450</v>
      </c>
      <c r="D16" s="199">
        <v>512837</v>
      </c>
      <c r="E16" s="199">
        <v>514178</v>
      </c>
      <c r="F16" s="199">
        <v>544743</v>
      </c>
      <c r="G16" s="199">
        <v>542845</v>
      </c>
      <c r="H16" s="199">
        <v>556999</v>
      </c>
      <c r="I16" s="199">
        <v>566536</v>
      </c>
      <c r="J16" s="199">
        <v>585191</v>
      </c>
      <c r="K16" s="199">
        <v>556201</v>
      </c>
      <c r="L16" s="199">
        <v>548284</v>
      </c>
      <c r="M16" s="199">
        <v>550004</v>
      </c>
      <c r="N16" s="142">
        <v>535102</v>
      </c>
      <c r="O16" s="142">
        <v>564930</v>
      </c>
      <c r="P16" s="142">
        <v>534267</v>
      </c>
      <c r="Q16" s="142">
        <v>523271</v>
      </c>
      <c r="R16" s="142">
        <v>515691</v>
      </c>
      <c r="S16" s="142">
        <v>475092</v>
      </c>
      <c r="T16" s="142">
        <v>464926</v>
      </c>
      <c r="U16" s="142">
        <v>438586</v>
      </c>
      <c r="V16" s="142">
        <v>425612</v>
      </c>
      <c r="W16" s="142">
        <v>441813</v>
      </c>
      <c r="X16" s="142">
        <v>429114</v>
      </c>
      <c r="Y16" s="142">
        <v>422275</v>
      </c>
      <c r="Z16" s="142">
        <v>430859</v>
      </c>
      <c r="AA16" s="142">
        <v>428617</v>
      </c>
      <c r="AB16" s="142">
        <v>435788</v>
      </c>
      <c r="AC16" s="142">
        <v>436002</v>
      </c>
      <c r="AD16" s="142">
        <v>428006</v>
      </c>
      <c r="AE16" s="142">
        <v>427476</v>
      </c>
      <c r="AF16" s="142">
        <v>431934</v>
      </c>
      <c r="AG16" s="178">
        <v>-1.2</v>
      </c>
      <c r="AH16" s="178">
        <v>3.8</v>
      </c>
    </row>
    <row r="17" spans="1:34">
      <c r="A17" s="129"/>
      <c r="B17" s="179"/>
      <c r="C17" s="199" t="s">
        <v>142</v>
      </c>
      <c r="D17" s="199" t="s">
        <v>142</v>
      </c>
      <c r="E17" s="199" t="s">
        <v>142</v>
      </c>
      <c r="F17" s="199" t="s">
        <v>142</v>
      </c>
      <c r="G17" s="199" t="s">
        <v>142</v>
      </c>
      <c r="H17" s="199" t="s">
        <v>270</v>
      </c>
      <c r="I17" s="199" t="s">
        <v>142</v>
      </c>
      <c r="J17" s="199" t="s">
        <v>142</v>
      </c>
      <c r="K17" s="199" t="s">
        <v>142</v>
      </c>
      <c r="L17" s="199" t="s">
        <v>142</v>
      </c>
      <c r="M17" s="199" t="s">
        <v>142</v>
      </c>
      <c r="N17" s="142"/>
      <c r="O17" s="142"/>
      <c r="P17" s="142"/>
      <c r="Q17" s="142"/>
      <c r="R17" s="142"/>
      <c r="S17" s="142"/>
      <c r="T17" s="142"/>
      <c r="U17" s="142"/>
      <c r="V17" s="142"/>
      <c r="W17" s="142"/>
      <c r="X17" s="142"/>
      <c r="Y17" s="142"/>
      <c r="Z17" s="142"/>
      <c r="AA17" s="142"/>
      <c r="AB17" s="142"/>
      <c r="AC17" s="142"/>
      <c r="AD17" s="142"/>
      <c r="AE17" s="142"/>
      <c r="AF17" s="142"/>
      <c r="AG17" s="178" t="s">
        <v>158</v>
      </c>
      <c r="AH17" s="178"/>
    </row>
    <row r="18" spans="1:34">
      <c r="A18" s="132">
        <v>100</v>
      </c>
      <c r="B18" s="179" t="s">
        <v>25</v>
      </c>
      <c r="C18" s="199">
        <v>6351099</v>
      </c>
      <c r="D18" s="199">
        <v>6480473</v>
      </c>
      <c r="E18" s="199">
        <v>6588232</v>
      </c>
      <c r="F18" s="199">
        <v>6740215</v>
      </c>
      <c r="G18" s="199">
        <v>6556000</v>
      </c>
      <c r="H18" s="199">
        <v>6895187</v>
      </c>
      <c r="I18" s="199">
        <v>7126232</v>
      </c>
      <c r="J18" s="199">
        <v>6857399</v>
      </c>
      <c r="K18" s="199">
        <v>6666706</v>
      </c>
      <c r="L18" s="199">
        <v>6618114</v>
      </c>
      <c r="M18" s="199">
        <v>6699488</v>
      </c>
      <c r="N18" s="142">
        <v>6558112</v>
      </c>
      <c r="O18" s="142">
        <v>5902716</v>
      </c>
      <c r="P18" s="142">
        <v>5981080</v>
      </c>
      <c r="Q18" s="142">
        <v>6027118</v>
      </c>
      <c r="R18" s="142">
        <v>6154327</v>
      </c>
      <c r="S18" s="142">
        <v>6122925.8033241481</v>
      </c>
      <c r="T18" s="142">
        <v>6144221.0500728264</v>
      </c>
      <c r="U18" s="142">
        <v>5972876.9628165439</v>
      </c>
      <c r="V18" s="142">
        <v>5885945.7100770362</v>
      </c>
      <c r="W18" s="142">
        <v>6294858.3127733544</v>
      </c>
      <c r="X18" s="142">
        <v>6329698.856653668</v>
      </c>
      <c r="Y18" s="142">
        <v>6221090.0453313775</v>
      </c>
      <c r="Z18" s="142">
        <v>6312458.820180811</v>
      </c>
      <c r="AA18" s="142">
        <v>6501920.5779728666</v>
      </c>
      <c r="AB18" s="142">
        <v>6600744.1713318042</v>
      </c>
      <c r="AC18" s="142">
        <v>6575916.9881883822</v>
      </c>
      <c r="AD18" s="142">
        <v>6698151</v>
      </c>
      <c r="AE18" s="142">
        <v>6832833</v>
      </c>
      <c r="AF18" s="142">
        <v>7032375</v>
      </c>
      <c r="AG18" s="178">
        <v>2.2999999999999998</v>
      </c>
      <c r="AH18" s="178">
        <v>1.1000000000000001</v>
      </c>
    </row>
    <row r="19" spans="1:34">
      <c r="A19" s="129">
        <v>1</v>
      </c>
      <c r="B19" s="180" t="s">
        <v>115</v>
      </c>
      <c r="C19" s="199">
        <v>3295493</v>
      </c>
      <c r="D19" s="199">
        <v>3244932</v>
      </c>
      <c r="E19" s="199">
        <v>3218925</v>
      </c>
      <c r="F19" s="199">
        <v>3179225</v>
      </c>
      <c r="G19" s="199">
        <v>3117638</v>
      </c>
      <c r="H19" s="199">
        <v>3407337</v>
      </c>
      <c r="I19" s="199">
        <v>3432588</v>
      </c>
      <c r="J19" s="199">
        <v>3244686</v>
      </c>
      <c r="K19" s="199">
        <v>2966663</v>
      </c>
      <c r="L19" s="199">
        <v>2830471</v>
      </c>
      <c r="M19" s="199">
        <v>2924190</v>
      </c>
      <c r="N19" s="142">
        <v>2889916</v>
      </c>
      <c r="O19" s="142">
        <v>2822870</v>
      </c>
      <c r="P19" s="142">
        <v>2845675</v>
      </c>
      <c r="Q19" s="142">
        <v>2884172</v>
      </c>
      <c r="R19" s="142">
        <v>2998222</v>
      </c>
      <c r="S19" s="142">
        <v>3007225</v>
      </c>
      <c r="T19" s="142">
        <v>3034017</v>
      </c>
      <c r="U19" s="142">
        <v>2892333</v>
      </c>
      <c r="V19" s="142">
        <v>2757604</v>
      </c>
      <c r="W19" s="142">
        <v>3052332</v>
      </c>
      <c r="X19" s="142">
        <v>3082906</v>
      </c>
      <c r="Y19" s="142">
        <v>2998744</v>
      </c>
      <c r="Z19" s="142">
        <v>3103961</v>
      </c>
      <c r="AA19" s="142">
        <v>3136522</v>
      </c>
      <c r="AB19" s="142">
        <v>3234657</v>
      </c>
      <c r="AC19" s="142">
        <v>3222993</v>
      </c>
      <c r="AD19" s="142">
        <v>3319463</v>
      </c>
      <c r="AE19" s="142">
        <v>3424206</v>
      </c>
      <c r="AF19" s="142">
        <v>3445369</v>
      </c>
      <c r="AG19" s="178">
        <v>2.7</v>
      </c>
      <c r="AH19" s="178">
        <v>3.5</v>
      </c>
    </row>
    <row r="20" spans="1:34">
      <c r="A20" s="132">
        <v>202</v>
      </c>
      <c r="B20" s="181" t="s">
        <v>116</v>
      </c>
      <c r="C20" s="199">
        <v>1971824</v>
      </c>
      <c r="D20" s="199">
        <v>1957741</v>
      </c>
      <c r="E20" s="199">
        <v>1950802</v>
      </c>
      <c r="F20" s="199">
        <v>1948803</v>
      </c>
      <c r="G20" s="199">
        <v>1912004</v>
      </c>
      <c r="H20" s="199">
        <v>1967884</v>
      </c>
      <c r="I20" s="199">
        <v>1963997</v>
      </c>
      <c r="J20" s="199">
        <v>1871644</v>
      </c>
      <c r="K20" s="199">
        <v>1684113</v>
      </c>
      <c r="L20" s="199">
        <v>1585266</v>
      </c>
      <c r="M20" s="199">
        <v>1653828</v>
      </c>
      <c r="N20" s="142">
        <v>1616946</v>
      </c>
      <c r="O20" s="142">
        <v>1497381</v>
      </c>
      <c r="P20" s="142">
        <v>1495733</v>
      </c>
      <c r="Q20" s="142">
        <v>1544484</v>
      </c>
      <c r="R20" s="142">
        <v>1646820</v>
      </c>
      <c r="S20" s="142">
        <v>1699064</v>
      </c>
      <c r="T20" s="142">
        <v>1698951</v>
      </c>
      <c r="U20" s="142">
        <v>1577070</v>
      </c>
      <c r="V20" s="142">
        <v>1489111</v>
      </c>
      <c r="W20" s="142">
        <v>1688392</v>
      </c>
      <c r="X20" s="142">
        <v>1671414</v>
      </c>
      <c r="Y20" s="142">
        <v>1611200</v>
      </c>
      <c r="Z20" s="142">
        <v>1654177</v>
      </c>
      <c r="AA20" s="142">
        <v>1705447</v>
      </c>
      <c r="AB20" s="142">
        <v>1741384</v>
      </c>
      <c r="AC20" s="142">
        <v>1748482</v>
      </c>
      <c r="AD20" s="142">
        <v>1806650</v>
      </c>
      <c r="AE20" s="142">
        <v>1802131</v>
      </c>
      <c r="AF20" s="142">
        <v>1789210</v>
      </c>
      <c r="AG20" s="178">
        <v>3</v>
      </c>
      <c r="AH20" s="178">
        <v>1.9</v>
      </c>
    </row>
    <row r="21" spans="1:34">
      <c r="A21" s="132">
        <v>204</v>
      </c>
      <c r="B21" s="181" t="s">
        <v>117</v>
      </c>
      <c r="C21" s="199">
        <v>1133439</v>
      </c>
      <c r="D21" s="199">
        <v>1109619</v>
      </c>
      <c r="E21" s="199">
        <v>1103731</v>
      </c>
      <c r="F21" s="199">
        <v>1066035</v>
      </c>
      <c r="G21" s="199">
        <v>1044830</v>
      </c>
      <c r="H21" s="199">
        <v>1238151</v>
      </c>
      <c r="I21" s="199">
        <v>1262293</v>
      </c>
      <c r="J21" s="199">
        <v>1190414</v>
      </c>
      <c r="K21" s="199">
        <v>1097209</v>
      </c>
      <c r="L21" s="199">
        <v>1067346</v>
      </c>
      <c r="M21" s="199">
        <v>1077867</v>
      </c>
      <c r="N21" s="142">
        <v>1077547</v>
      </c>
      <c r="O21" s="142">
        <v>1135299</v>
      </c>
      <c r="P21" s="142">
        <v>1158406</v>
      </c>
      <c r="Q21" s="142">
        <v>1142166</v>
      </c>
      <c r="R21" s="142">
        <v>1153025</v>
      </c>
      <c r="S21" s="142">
        <v>1116754</v>
      </c>
      <c r="T21" s="142">
        <v>1142672</v>
      </c>
      <c r="U21" s="142">
        <v>1128389</v>
      </c>
      <c r="V21" s="142">
        <v>1082066</v>
      </c>
      <c r="W21" s="142">
        <v>1162817</v>
      </c>
      <c r="X21" s="142">
        <v>1215318</v>
      </c>
      <c r="Y21" s="142">
        <v>1192752</v>
      </c>
      <c r="Z21" s="142">
        <v>1238894</v>
      </c>
      <c r="AA21" s="142">
        <v>1232234</v>
      </c>
      <c r="AB21" s="142">
        <v>1276254</v>
      </c>
      <c r="AC21" s="142">
        <v>1270496</v>
      </c>
      <c r="AD21" s="142">
        <v>1305078</v>
      </c>
      <c r="AE21" s="142">
        <v>1379202</v>
      </c>
      <c r="AF21" s="142">
        <v>1402219</v>
      </c>
      <c r="AG21" s="178">
        <v>2.4</v>
      </c>
      <c r="AH21" s="178">
        <v>4.5</v>
      </c>
    </row>
    <row r="22" spans="1:34">
      <c r="A22" s="132">
        <v>206</v>
      </c>
      <c r="B22" s="181" t="s">
        <v>118</v>
      </c>
      <c r="C22" s="199">
        <v>190230</v>
      </c>
      <c r="D22" s="199">
        <v>177572</v>
      </c>
      <c r="E22" s="199">
        <v>164392</v>
      </c>
      <c r="F22" s="199">
        <v>164387</v>
      </c>
      <c r="G22" s="199">
        <v>160804</v>
      </c>
      <c r="H22" s="199">
        <v>201302</v>
      </c>
      <c r="I22" s="199">
        <v>206298</v>
      </c>
      <c r="J22" s="199">
        <v>182628</v>
      </c>
      <c r="K22" s="199">
        <v>185341</v>
      </c>
      <c r="L22" s="199">
        <v>177859</v>
      </c>
      <c r="M22" s="199">
        <v>192495</v>
      </c>
      <c r="N22" s="142">
        <v>195423</v>
      </c>
      <c r="O22" s="142">
        <v>190190</v>
      </c>
      <c r="P22" s="142">
        <v>191536</v>
      </c>
      <c r="Q22" s="142">
        <v>197522</v>
      </c>
      <c r="R22" s="142">
        <v>198377</v>
      </c>
      <c r="S22" s="142">
        <v>191407</v>
      </c>
      <c r="T22" s="142">
        <v>192394</v>
      </c>
      <c r="U22" s="142">
        <v>186874</v>
      </c>
      <c r="V22" s="142">
        <v>186427</v>
      </c>
      <c r="W22" s="142">
        <v>201123</v>
      </c>
      <c r="X22" s="142">
        <v>196174</v>
      </c>
      <c r="Y22" s="142">
        <v>194792</v>
      </c>
      <c r="Z22" s="142">
        <v>210890</v>
      </c>
      <c r="AA22" s="142">
        <v>198841</v>
      </c>
      <c r="AB22" s="142">
        <v>217019</v>
      </c>
      <c r="AC22" s="142">
        <v>204015</v>
      </c>
      <c r="AD22" s="142">
        <v>207735</v>
      </c>
      <c r="AE22" s="142">
        <v>242873</v>
      </c>
      <c r="AF22" s="142">
        <v>253940</v>
      </c>
      <c r="AG22" s="178">
        <v>2.9</v>
      </c>
      <c r="AH22" s="178">
        <v>8.1</v>
      </c>
    </row>
    <row r="23" spans="1:34">
      <c r="A23" s="129">
        <v>2</v>
      </c>
      <c r="B23" s="180" t="s">
        <v>119</v>
      </c>
      <c r="C23" s="199">
        <v>1662695</v>
      </c>
      <c r="D23" s="199">
        <v>1683738</v>
      </c>
      <c r="E23" s="199">
        <v>1689608</v>
      </c>
      <c r="F23" s="199">
        <v>1726523</v>
      </c>
      <c r="G23" s="199">
        <v>1640145</v>
      </c>
      <c r="H23" s="199">
        <v>1810672</v>
      </c>
      <c r="I23" s="199">
        <v>1840292</v>
      </c>
      <c r="J23" s="199">
        <v>1859389</v>
      </c>
      <c r="K23" s="199">
        <v>1815299</v>
      </c>
      <c r="L23" s="199">
        <v>1761879</v>
      </c>
      <c r="M23" s="199">
        <v>1797958</v>
      </c>
      <c r="N23" s="142">
        <v>1752987</v>
      </c>
      <c r="O23" s="142">
        <v>1712911</v>
      </c>
      <c r="P23" s="142">
        <v>1749188</v>
      </c>
      <c r="Q23" s="142">
        <v>1784065</v>
      </c>
      <c r="R23" s="142">
        <v>1858810</v>
      </c>
      <c r="S23" s="142">
        <v>1830447</v>
      </c>
      <c r="T23" s="142">
        <v>1821175</v>
      </c>
      <c r="U23" s="142">
        <v>1725145</v>
      </c>
      <c r="V23" s="142">
        <v>1652554</v>
      </c>
      <c r="W23" s="142">
        <v>1750391</v>
      </c>
      <c r="X23" s="142">
        <v>1802142</v>
      </c>
      <c r="Y23" s="142">
        <v>1827981</v>
      </c>
      <c r="Z23" s="142">
        <v>1851826</v>
      </c>
      <c r="AA23" s="142">
        <v>1850304</v>
      </c>
      <c r="AB23" s="142">
        <v>1865375</v>
      </c>
      <c r="AC23" s="142">
        <v>1941419</v>
      </c>
      <c r="AD23" s="142">
        <v>1914149</v>
      </c>
      <c r="AE23" s="142">
        <v>1986475</v>
      </c>
      <c r="AF23" s="142">
        <v>2007245</v>
      </c>
      <c r="AG23" s="178">
        <v>0.8</v>
      </c>
      <c r="AH23" s="178">
        <v>4.0999999999999996</v>
      </c>
    </row>
    <row r="24" spans="1:34">
      <c r="A24" s="132">
        <v>207</v>
      </c>
      <c r="B24" s="181" t="s">
        <v>120</v>
      </c>
      <c r="C24" s="199">
        <v>662455</v>
      </c>
      <c r="D24" s="199">
        <v>672247</v>
      </c>
      <c r="E24" s="199">
        <v>656543</v>
      </c>
      <c r="F24" s="199">
        <v>650912</v>
      </c>
      <c r="G24" s="199">
        <v>600576</v>
      </c>
      <c r="H24" s="199">
        <v>653436</v>
      </c>
      <c r="I24" s="199">
        <v>660842</v>
      </c>
      <c r="J24" s="199">
        <v>638456</v>
      </c>
      <c r="K24" s="199">
        <v>612247</v>
      </c>
      <c r="L24" s="199">
        <v>584072</v>
      </c>
      <c r="M24" s="199">
        <v>589715</v>
      </c>
      <c r="N24" s="142">
        <v>580121</v>
      </c>
      <c r="O24" s="142">
        <v>541843</v>
      </c>
      <c r="P24" s="142">
        <v>555177</v>
      </c>
      <c r="Q24" s="142">
        <v>592571</v>
      </c>
      <c r="R24" s="142">
        <v>646968</v>
      </c>
      <c r="S24" s="142">
        <v>640661</v>
      </c>
      <c r="T24" s="142">
        <v>638902</v>
      </c>
      <c r="U24" s="142">
        <v>579798</v>
      </c>
      <c r="V24" s="142">
        <v>530135</v>
      </c>
      <c r="W24" s="142">
        <v>576943</v>
      </c>
      <c r="X24" s="142">
        <v>599069</v>
      </c>
      <c r="Y24" s="142">
        <v>595959</v>
      </c>
      <c r="Z24" s="142">
        <v>624767</v>
      </c>
      <c r="AA24" s="142">
        <v>629525</v>
      </c>
      <c r="AB24" s="142">
        <v>620489</v>
      </c>
      <c r="AC24" s="142">
        <v>643802</v>
      </c>
      <c r="AD24" s="142">
        <v>606943</v>
      </c>
      <c r="AE24" s="142">
        <v>613340</v>
      </c>
      <c r="AF24" s="142">
        <v>605540</v>
      </c>
      <c r="AG24" s="178">
        <v>1.2</v>
      </c>
      <c r="AH24" s="178">
        <v>1.7</v>
      </c>
    </row>
    <row r="25" spans="1:34">
      <c r="A25" s="132">
        <v>214</v>
      </c>
      <c r="B25" s="181" t="s">
        <v>121</v>
      </c>
      <c r="C25" s="199">
        <v>465334</v>
      </c>
      <c r="D25" s="199">
        <v>427510</v>
      </c>
      <c r="E25" s="199">
        <v>420818</v>
      </c>
      <c r="F25" s="199">
        <v>452687</v>
      </c>
      <c r="G25" s="199">
        <v>418694</v>
      </c>
      <c r="H25" s="199">
        <v>486659</v>
      </c>
      <c r="I25" s="199">
        <v>484561</v>
      </c>
      <c r="J25" s="199">
        <v>471504</v>
      </c>
      <c r="K25" s="199">
        <v>452575</v>
      </c>
      <c r="L25" s="199">
        <v>458867</v>
      </c>
      <c r="M25" s="199">
        <v>457351</v>
      </c>
      <c r="N25" s="142">
        <v>437879</v>
      </c>
      <c r="O25" s="142">
        <v>424120</v>
      </c>
      <c r="P25" s="142">
        <v>443702</v>
      </c>
      <c r="Q25" s="142">
        <v>442046</v>
      </c>
      <c r="R25" s="142">
        <v>447748</v>
      </c>
      <c r="S25" s="142">
        <v>447412</v>
      </c>
      <c r="T25" s="142">
        <v>429917</v>
      </c>
      <c r="U25" s="142">
        <v>420407</v>
      </c>
      <c r="V25" s="142">
        <v>427034</v>
      </c>
      <c r="W25" s="142">
        <v>427072</v>
      </c>
      <c r="X25" s="142">
        <v>423841</v>
      </c>
      <c r="Y25" s="142">
        <v>422240</v>
      </c>
      <c r="Z25" s="142">
        <v>441138</v>
      </c>
      <c r="AA25" s="142">
        <v>444289</v>
      </c>
      <c r="AB25" s="142">
        <v>450634</v>
      </c>
      <c r="AC25" s="142">
        <v>450403</v>
      </c>
      <c r="AD25" s="142">
        <v>450336</v>
      </c>
      <c r="AE25" s="142">
        <v>494443</v>
      </c>
      <c r="AF25" s="142">
        <v>511631</v>
      </c>
      <c r="AG25" s="178">
        <v>0</v>
      </c>
      <c r="AH25" s="178">
        <v>6.8</v>
      </c>
    </row>
    <row r="26" spans="1:34">
      <c r="A26" s="132">
        <v>217</v>
      </c>
      <c r="B26" s="181" t="s">
        <v>122</v>
      </c>
      <c r="C26" s="199">
        <v>257275</v>
      </c>
      <c r="D26" s="199">
        <v>266327</v>
      </c>
      <c r="E26" s="199">
        <v>279555</v>
      </c>
      <c r="F26" s="199">
        <v>276621</v>
      </c>
      <c r="G26" s="199">
        <v>270300</v>
      </c>
      <c r="H26" s="199">
        <v>297757</v>
      </c>
      <c r="I26" s="199">
        <v>304689</v>
      </c>
      <c r="J26" s="199">
        <v>323448</v>
      </c>
      <c r="K26" s="199">
        <v>314158</v>
      </c>
      <c r="L26" s="199">
        <v>298653</v>
      </c>
      <c r="M26" s="199">
        <v>310804</v>
      </c>
      <c r="N26" s="142">
        <v>321235</v>
      </c>
      <c r="O26" s="142">
        <v>312394</v>
      </c>
      <c r="P26" s="142">
        <v>313936</v>
      </c>
      <c r="Q26" s="142">
        <v>311228</v>
      </c>
      <c r="R26" s="142">
        <v>318156</v>
      </c>
      <c r="S26" s="142">
        <v>297429</v>
      </c>
      <c r="T26" s="142">
        <v>302019</v>
      </c>
      <c r="U26" s="142">
        <v>288090</v>
      </c>
      <c r="V26" s="142">
        <v>280527</v>
      </c>
      <c r="W26" s="142">
        <v>296699</v>
      </c>
      <c r="X26" s="142">
        <v>301357</v>
      </c>
      <c r="Y26" s="142">
        <v>310847</v>
      </c>
      <c r="Z26" s="142">
        <v>310546</v>
      </c>
      <c r="AA26" s="142">
        <v>316907</v>
      </c>
      <c r="AB26" s="142">
        <v>310652</v>
      </c>
      <c r="AC26" s="142">
        <v>315567</v>
      </c>
      <c r="AD26" s="142">
        <v>313712</v>
      </c>
      <c r="AE26" s="142">
        <v>336593</v>
      </c>
      <c r="AF26" s="142">
        <v>347069</v>
      </c>
      <c r="AG26" s="178">
        <v>-0.7</v>
      </c>
      <c r="AH26" s="178">
        <v>6.3</v>
      </c>
    </row>
    <row r="27" spans="1:34">
      <c r="A27" s="132">
        <v>219</v>
      </c>
      <c r="B27" s="181" t="s">
        <v>123</v>
      </c>
      <c r="C27" s="199">
        <v>233588</v>
      </c>
      <c r="D27" s="199">
        <v>273159</v>
      </c>
      <c r="E27" s="199">
        <v>286550</v>
      </c>
      <c r="F27" s="199">
        <v>299928</v>
      </c>
      <c r="G27" s="199">
        <v>299313</v>
      </c>
      <c r="H27" s="199">
        <v>322101</v>
      </c>
      <c r="I27" s="199">
        <v>339298</v>
      </c>
      <c r="J27" s="199">
        <v>363619</v>
      </c>
      <c r="K27" s="199">
        <v>376858</v>
      </c>
      <c r="L27" s="199">
        <v>362749</v>
      </c>
      <c r="M27" s="199">
        <v>377344</v>
      </c>
      <c r="N27" s="142">
        <v>357439</v>
      </c>
      <c r="O27" s="142">
        <v>377236</v>
      </c>
      <c r="P27" s="142">
        <v>375499</v>
      </c>
      <c r="Q27" s="142">
        <v>383993</v>
      </c>
      <c r="R27" s="142">
        <v>385525</v>
      </c>
      <c r="S27" s="142">
        <v>383202</v>
      </c>
      <c r="T27" s="142">
        <v>392160</v>
      </c>
      <c r="U27" s="142">
        <v>380534</v>
      </c>
      <c r="V27" s="142">
        <v>359671</v>
      </c>
      <c r="W27" s="142">
        <v>393420</v>
      </c>
      <c r="X27" s="142">
        <v>419836</v>
      </c>
      <c r="Y27" s="142">
        <v>441840</v>
      </c>
      <c r="Z27" s="142">
        <v>415713</v>
      </c>
      <c r="AA27" s="142">
        <v>399299</v>
      </c>
      <c r="AB27" s="142">
        <v>422400</v>
      </c>
      <c r="AC27" s="142">
        <v>471401</v>
      </c>
      <c r="AD27" s="142">
        <v>480653</v>
      </c>
      <c r="AE27" s="142">
        <v>471833</v>
      </c>
      <c r="AF27" s="142">
        <v>468550</v>
      </c>
      <c r="AG27" s="178">
        <v>2.9</v>
      </c>
      <c r="AH27" s="178">
        <v>1.8</v>
      </c>
    </row>
    <row r="28" spans="1:34">
      <c r="A28" s="132">
        <v>301</v>
      </c>
      <c r="B28" s="181" t="s">
        <v>124</v>
      </c>
      <c r="C28" s="199">
        <v>44043</v>
      </c>
      <c r="D28" s="199">
        <v>44495</v>
      </c>
      <c r="E28" s="199">
        <v>46142</v>
      </c>
      <c r="F28" s="199">
        <v>46375</v>
      </c>
      <c r="G28" s="199">
        <v>51262</v>
      </c>
      <c r="H28" s="199">
        <v>50719</v>
      </c>
      <c r="I28" s="199">
        <v>50902</v>
      </c>
      <c r="J28" s="199">
        <v>62362</v>
      </c>
      <c r="K28" s="199">
        <v>59461</v>
      </c>
      <c r="L28" s="199">
        <v>57538</v>
      </c>
      <c r="M28" s="199">
        <v>62744</v>
      </c>
      <c r="N28" s="142">
        <v>56313</v>
      </c>
      <c r="O28" s="142">
        <v>57318</v>
      </c>
      <c r="P28" s="142">
        <v>60874</v>
      </c>
      <c r="Q28" s="142">
        <v>54227</v>
      </c>
      <c r="R28" s="142">
        <v>60413</v>
      </c>
      <c r="S28" s="142">
        <v>61743</v>
      </c>
      <c r="T28" s="142">
        <v>58177</v>
      </c>
      <c r="U28" s="142">
        <v>56316</v>
      </c>
      <c r="V28" s="142">
        <v>55187</v>
      </c>
      <c r="W28" s="142">
        <v>56257</v>
      </c>
      <c r="X28" s="142">
        <v>58039</v>
      </c>
      <c r="Y28" s="142">
        <v>57095</v>
      </c>
      <c r="Z28" s="142">
        <v>59662</v>
      </c>
      <c r="AA28" s="142">
        <v>60284</v>
      </c>
      <c r="AB28" s="142">
        <v>61200</v>
      </c>
      <c r="AC28" s="142">
        <v>60246</v>
      </c>
      <c r="AD28" s="142">
        <v>62505</v>
      </c>
      <c r="AE28" s="142">
        <v>70266</v>
      </c>
      <c r="AF28" s="142">
        <v>74455</v>
      </c>
      <c r="AG28" s="178">
        <v>-1.7</v>
      </c>
      <c r="AH28" s="178">
        <v>9.4</v>
      </c>
    </row>
    <row r="29" spans="1:34">
      <c r="A29" s="129">
        <v>3</v>
      </c>
      <c r="B29" s="180" t="s">
        <v>28</v>
      </c>
      <c r="C29" s="199">
        <v>2517320</v>
      </c>
      <c r="D29" s="199">
        <v>2587911</v>
      </c>
      <c r="E29" s="199">
        <v>2507298</v>
      </c>
      <c r="F29" s="199">
        <v>2526479</v>
      </c>
      <c r="G29" s="199">
        <v>2473573</v>
      </c>
      <c r="H29" s="199">
        <v>2668012</v>
      </c>
      <c r="I29" s="199">
        <v>2712525</v>
      </c>
      <c r="J29" s="199">
        <v>2700545</v>
      </c>
      <c r="K29" s="199">
        <v>2557105</v>
      </c>
      <c r="L29" s="199">
        <v>2531666</v>
      </c>
      <c r="M29" s="199">
        <v>2597590</v>
      </c>
      <c r="N29" s="142">
        <v>2429194</v>
      </c>
      <c r="O29" s="142">
        <v>2501954</v>
      </c>
      <c r="P29" s="142">
        <v>2548675</v>
      </c>
      <c r="Q29" s="142">
        <v>2570772</v>
      </c>
      <c r="R29" s="142">
        <v>2654911</v>
      </c>
      <c r="S29" s="142">
        <v>2716257</v>
      </c>
      <c r="T29" s="142">
        <v>2737082</v>
      </c>
      <c r="U29" s="142">
        <v>2706931</v>
      </c>
      <c r="V29" s="142">
        <v>2351788</v>
      </c>
      <c r="W29" s="142">
        <v>2504800</v>
      </c>
      <c r="X29" s="142">
        <v>2449112</v>
      </c>
      <c r="Y29" s="142">
        <v>2582960</v>
      </c>
      <c r="Z29" s="142">
        <v>2633955</v>
      </c>
      <c r="AA29" s="142">
        <v>2678318</v>
      </c>
      <c r="AB29" s="142">
        <v>2710433</v>
      </c>
      <c r="AC29" s="142">
        <v>2616982</v>
      </c>
      <c r="AD29" s="142">
        <v>2656101</v>
      </c>
      <c r="AE29" s="142">
        <v>2576697</v>
      </c>
      <c r="AF29" s="142">
        <v>2545776</v>
      </c>
      <c r="AG29" s="178">
        <v>-0.5</v>
      </c>
      <c r="AH29" s="178">
        <v>1.6</v>
      </c>
    </row>
    <row r="30" spans="1:34">
      <c r="A30" s="132">
        <v>203</v>
      </c>
      <c r="B30" s="181" t="s">
        <v>125</v>
      </c>
      <c r="C30" s="199">
        <v>1037505</v>
      </c>
      <c r="D30" s="199">
        <v>1056309</v>
      </c>
      <c r="E30" s="199">
        <v>996621</v>
      </c>
      <c r="F30" s="199">
        <v>1000600</v>
      </c>
      <c r="G30" s="199">
        <v>951447</v>
      </c>
      <c r="H30" s="199">
        <v>1050153</v>
      </c>
      <c r="I30" s="199">
        <v>1079518</v>
      </c>
      <c r="J30" s="199">
        <v>1045975</v>
      </c>
      <c r="K30" s="199">
        <v>973073</v>
      </c>
      <c r="L30" s="199">
        <v>949997</v>
      </c>
      <c r="M30" s="199">
        <v>997756</v>
      </c>
      <c r="N30" s="142">
        <v>948073</v>
      </c>
      <c r="O30" s="142">
        <v>987375</v>
      </c>
      <c r="P30" s="142">
        <v>1014412</v>
      </c>
      <c r="Q30" s="142">
        <v>1005538</v>
      </c>
      <c r="R30" s="142">
        <v>1024251</v>
      </c>
      <c r="S30" s="142">
        <v>1057921</v>
      </c>
      <c r="T30" s="142">
        <v>1063953</v>
      </c>
      <c r="U30" s="142">
        <v>1025143</v>
      </c>
      <c r="V30" s="142">
        <v>914599</v>
      </c>
      <c r="W30" s="142">
        <v>952292</v>
      </c>
      <c r="X30" s="142">
        <v>947679</v>
      </c>
      <c r="Y30" s="142">
        <v>1035354</v>
      </c>
      <c r="Z30" s="142">
        <v>1020388</v>
      </c>
      <c r="AA30" s="142">
        <v>1089407</v>
      </c>
      <c r="AB30" s="142">
        <v>1095445</v>
      </c>
      <c r="AC30" s="142">
        <v>1062697</v>
      </c>
      <c r="AD30" s="142">
        <v>1082661</v>
      </c>
      <c r="AE30" s="142">
        <v>1058784</v>
      </c>
      <c r="AF30" s="142">
        <v>1042348</v>
      </c>
      <c r="AG30" s="178">
        <v>0.2</v>
      </c>
      <c r="AH30" s="178">
        <v>1.2</v>
      </c>
    </row>
    <row r="31" spans="1:34">
      <c r="A31" s="132">
        <v>210</v>
      </c>
      <c r="B31" s="181" t="s">
        <v>126</v>
      </c>
      <c r="C31" s="199">
        <v>792893</v>
      </c>
      <c r="D31" s="199">
        <v>781171</v>
      </c>
      <c r="E31" s="199">
        <v>779523</v>
      </c>
      <c r="F31" s="199">
        <v>784347</v>
      </c>
      <c r="G31" s="199">
        <v>775164</v>
      </c>
      <c r="H31" s="199">
        <v>813463</v>
      </c>
      <c r="I31" s="199">
        <v>853369</v>
      </c>
      <c r="J31" s="199">
        <v>875304</v>
      </c>
      <c r="K31" s="199">
        <v>852120</v>
      </c>
      <c r="L31" s="199">
        <v>846927</v>
      </c>
      <c r="M31" s="199">
        <v>824013</v>
      </c>
      <c r="N31" s="142">
        <v>750816</v>
      </c>
      <c r="O31" s="142">
        <v>765611</v>
      </c>
      <c r="P31" s="142">
        <v>804707</v>
      </c>
      <c r="Q31" s="142">
        <v>835148</v>
      </c>
      <c r="R31" s="142">
        <v>856980</v>
      </c>
      <c r="S31" s="142">
        <v>842396</v>
      </c>
      <c r="T31" s="142">
        <v>866856</v>
      </c>
      <c r="U31" s="142">
        <v>859596</v>
      </c>
      <c r="V31" s="142">
        <v>683942</v>
      </c>
      <c r="W31" s="142">
        <v>755872</v>
      </c>
      <c r="X31" s="142">
        <v>705955</v>
      </c>
      <c r="Y31" s="142">
        <v>698059</v>
      </c>
      <c r="Z31" s="142">
        <v>769460</v>
      </c>
      <c r="AA31" s="142">
        <v>777929</v>
      </c>
      <c r="AB31" s="142">
        <v>763961</v>
      </c>
      <c r="AC31" s="142">
        <v>784296</v>
      </c>
      <c r="AD31" s="142">
        <v>778821</v>
      </c>
      <c r="AE31" s="142">
        <v>772875</v>
      </c>
      <c r="AF31" s="142">
        <v>776811</v>
      </c>
      <c r="AG31" s="178">
        <v>-1.8</v>
      </c>
      <c r="AH31" s="178">
        <v>3.4</v>
      </c>
    </row>
    <row r="32" spans="1:34">
      <c r="A32" s="132">
        <v>216</v>
      </c>
      <c r="B32" s="181" t="s">
        <v>127</v>
      </c>
      <c r="C32" s="199">
        <v>452760</v>
      </c>
      <c r="D32" s="199">
        <v>509121</v>
      </c>
      <c r="E32" s="199">
        <v>485696</v>
      </c>
      <c r="F32" s="199">
        <v>498908</v>
      </c>
      <c r="G32" s="199">
        <v>492447</v>
      </c>
      <c r="H32" s="199">
        <v>518139</v>
      </c>
      <c r="I32" s="199">
        <v>498980</v>
      </c>
      <c r="J32" s="199">
        <v>506397</v>
      </c>
      <c r="K32" s="199">
        <v>458306</v>
      </c>
      <c r="L32" s="199">
        <v>477636</v>
      </c>
      <c r="M32" s="199">
        <v>516689</v>
      </c>
      <c r="N32" s="142">
        <v>486972</v>
      </c>
      <c r="O32" s="142">
        <v>506269</v>
      </c>
      <c r="P32" s="142">
        <v>491173</v>
      </c>
      <c r="Q32" s="142">
        <v>484712</v>
      </c>
      <c r="R32" s="142">
        <v>513172</v>
      </c>
      <c r="S32" s="142">
        <v>545552</v>
      </c>
      <c r="T32" s="142">
        <v>543150</v>
      </c>
      <c r="U32" s="142">
        <v>565052</v>
      </c>
      <c r="V32" s="142">
        <v>520030</v>
      </c>
      <c r="W32" s="142">
        <v>562970</v>
      </c>
      <c r="X32" s="142">
        <v>543840</v>
      </c>
      <c r="Y32" s="142">
        <v>572377</v>
      </c>
      <c r="Z32" s="142">
        <v>564555</v>
      </c>
      <c r="AA32" s="142">
        <v>509933</v>
      </c>
      <c r="AB32" s="142">
        <v>537699</v>
      </c>
      <c r="AC32" s="142">
        <v>477652</v>
      </c>
      <c r="AD32" s="142">
        <v>497842</v>
      </c>
      <c r="AE32" s="142">
        <v>466137</v>
      </c>
      <c r="AF32" s="142">
        <v>454245</v>
      </c>
      <c r="AG32" s="178">
        <v>-0.6</v>
      </c>
      <c r="AH32" s="178">
        <v>0.1</v>
      </c>
    </row>
    <row r="33" spans="1:34">
      <c r="A33" s="132">
        <v>381</v>
      </c>
      <c r="B33" s="181" t="s">
        <v>128</v>
      </c>
      <c r="C33" s="199">
        <v>92616</v>
      </c>
      <c r="D33" s="199">
        <v>99012</v>
      </c>
      <c r="E33" s="199">
        <v>98649</v>
      </c>
      <c r="F33" s="199">
        <v>110090</v>
      </c>
      <c r="G33" s="199">
        <v>112395</v>
      </c>
      <c r="H33" s="199">
        <v>123498</v>
      </c>
      <c r="I33" s="199">
        <v>125870</v>
      </c>
      <c r="J33" s="199">
        <v>122813</v>
      </c>
      <c r="K33" s="199">
        <v>128187</v>
      </c>
      <c r="L33" s="199">
        <v>122967</v>
      </c>
      <c r="M33" s="199">
        <v>127771</v>
      </c>
      <c r="N33" s="142">
        <v>118648</v>
      </c>
      <c r="O33" s="142">
        <v>121022</v>
      </c>
      <c r="P33" s="142">
        <v>119223</v>
      </c>
      <c r="Q33" s="142">
        <v>125253</v>
      </c>
      <c r="R33" s="142">
        <v>127283</v>
      </c>
      <c r="S33" s="142">
        <v>138110</v>
      </c>
      <c r="T33" s="142">
        <v>137767</v>
      </c>
      <c r="U33" s="142">
        <v>127568</v>
      </c>
      <c r="V33" s="142">
        <v>111867</v>
      </c>
      <c r="W33" s="142">
        <v>126817</v>
      </c>
      <c r="X33" s="142">
        <v>140956</v>
      </c>
      <c r="Y33" s="142">
        <v>150534</v>
      </c>
      <c r="Z33" s="142">
        <v>153419</v>
      </c>
      <c r="AA33" s="142">
        <v>156707</v>
      </c>
      <c r="AB33" s="142">
        <v>172017</v>
      </c>
      <c r="AC33" s="142">
        <v>156558</v>
      </c>
      <c r="AD33" s="142">
        <v>159077</v>
      </c>
      <c r="AE33" s="142">
        <v>146536</v>
      </c>
      <c r="AF33" s="142">
        <v>142373</v>
      </c>
      <c r="AG33" s="178">
        <v>1.5</v>
      </c>
      <c r="AH33" s="178">
        <v>-0.4</v>
      </c>
    </row>
    <row r="34" spans="1:34">
      <c r="A34" s="132">
        <v>382</v>
      </c>
      <c r="B34" s="181" t="s">
        <v>129</v>
      </c>
      <c r="C34" s="199">
        <v>141546</v>
      </c>
      <c r="D34" s="199">
        <v>142298</v>
      </c>
      <c r="E34" s="199">
        <v>146809</v>
      </c>
      <c r="F34" s="199">
        <v>132534</v>
      </c>
      <c r="G34" s="199">
        <v>142120</v>
      </c>
      <c r="H34" s="199">
        <v>162759</v>
      </c>
      <c r="I34" s="199">
        <v>154788</v>
      </c>
      <c r="J34" s="199">
        <v>150056</v>
      </c>
      <c r="K34" s="199">
        <v>145419</v>
      </c>
      <c r="L34" s="199">
        <v>134139</v>
      </c>
      <c r="M34" s="199">
        <v>131361</v>
      </c>
      <c r="N34" s="142">
        <v>124685</v>
      </c>
      <c r="O34" s="142">
        <v>121677</v>
      </c>
      <c r="P34" s="142">
        <v>119160</v>
      </c>
      <c r="Q34" s="142">
        <v>120121</v>
      </c>
      <c r="R34" s="142">
        <v>133225</v>
      </c>
      <c r="S34" s="142">
        <v>132278</v>
      </c>
      <c r="T34" s="142">
        <v>125356</v>
      </c>
      <c r="U34" s="142">
        <v>129572</v>
      </c>
      <c r="V34" s="142">
        <v>121350</v>
      </c>
      <c r="W34" s="142">
        <v>106849</v>
      </c>
      <c r="X34" s="142">
        <v>110682</v>
      </c>
      <c r="Y34" s="142">
        <v>126636</v>
      </c>
      <c r="Z34" s="142">
        <v>126133</v>
      </c>
      <c r="AA34" s="142">
        <v>144342</v>
      </c>
      <c r="AB34" s="142">
        <v>141311</v>
      </c>
      <c r="AC34" s="142">
        <v>135779</v>
      </c>
      <c r="AD34" s="142">
        <v>137700</v>
      </c>
      <c r="AE34" s="142">
        <v>132365</v>
      </c>
      <c r="AF34" s="142">
        <v>129999</v>
      </c>
      <c r="AG34" s="178">
        <v>-0.5</v>
      </c>
      <c r="AH34" s="178">
        <v>0.9</v>
      </c>
    </row>
    <row r="35" spans="1:34">
      <c r="A35" s="129">
        <v>4</v>
      </c>
      <c r="B35" s="182" t="s">
        <v>130</v>
      </c>
      <c r="C35" s="199">
        <v>994875</v>
      </c>
      <c r="D35" s="199">
        <v>1026170</v>
      </c>
      <c r="E35" s="199">
        <v>1011982</v>
      </c>
      <c r="F35" s="199">
        <v>1065241</v>
      </c>
      <c r="G35" s="199">
        <v>1067459</v>
      </c>
      <c r="H35" s="199">
        <v>1119763</v>
      </c>
      <c r="I35" s="199">
        <v>1169297</v>
      </c>
      <c r="J35" s="199">
        <v>1149380</v>
      </c>
      <c r="K35" s="199">
        <v>1114850</v>
      </c>
      <c r="L35" s="199">
        <v>1144873</v>
      </c>
      <c r="M35" s="199">
        <v>1154821</v>
      </c>
      <c r="N35" s="142">
        <v>1139753</v>
      </c>
      <c r="O35" s="142">
        <v>1129022</v>
      </c>
      <c r="P35" s="142">
        <v>1135851</v>
      </c>
      <c r="Q35" s="142">
        <v>1139462</v>
      </c>
      <c r="R35" s="142">
        <v>1163868</v>
      </c>
      <c r="S35" s="142">
        <v>1150768</v>
      </c>
      <c r="T35" s="142">
        <v>1126225</v>
      </c>
      <c r="U35" s="142">
        <v>1088799</v>
      </c>
      <c r="V35" s="142">
        <v>1043930</v>
      </c>
      <c r="W35" s="142">
        <v>1085508</v>
      </c>
      <c r="X35" s="142">
        <v>1055177</v>
      </c>
      <c r="Y35" s="142">
        <v>1033723</v>
      </c>
      <c r="Z35" s="142">
        <v>1064024</v>
      </c>
      <c r="AA35" s="142">
        <v>1062847</v>
      </c>
      <c r="AB35" s="142">
        <v>1054143</v>
      </c>
      <c r="AC35" s="142">
        <v>1088975</v>
      </c>
      <c r="AD35" s="142">
        <v>1086663</v>
      </c>
      <c r="AE35" s="142">
        <v>1041250</v>
      </c>
      <c r="AF35" s="142">
        <v>1028971</v>
      </c>
      <c r="AG35" s="178">
        <v>-0.4</v>
      </c>
      <c r="AH35" s="178">
        <v>1.5</v>
      </c>
    </row>
    <row r="36" spans="1:34">
      <c r="A36" s="129">
        <v>213</v>
      </c>
      <c r="B36" s="183" t="s">
        <v>277</v>
      </c>
      <c r="C36" s="199">
        <v>155125</v>
      </c>
      <c r="D36" s="199">
        <v>148931</v>
      </c>
      <c r="E36" s="199">
        <v>146891</v>
      </c>
      <c r="F36" s="199">
        <v>153695</v>
      </c>
      <c r="G36" s="199">
        <v>164770</v>
      </c>
      <c r="H36" s="199">
        <v>170426</v>
      </c>
      <c r="I36" s="199">
        <v>150093</v>
      </c>
      <c r="J36" s="199">
        <v>144070</v>
      </c>
      <c r="K36" s="199">
        <v>158083</v>
      </c>
      <c r="L36" s="199">
        <v>175004</v>
      </c>
      <c r="M36" s="199">
        <v>187900</v>
      </c>
      <c r="N36" s="142">
        <v>164860</v>
      </c>
      <c r="O36" s="142">
        <v>164979</v>
      </c>
      <c r="P36" s="142">
        <v>169267</v>
      </c>
      <c r="Q36" s="142">
        <v>160761</v>
      </c>
      <c r="R36" s="142">
        <v>158680</v>
      </c>
      <c r="S36" s="142">
        <v>156194</v>
      </c>
      <c r="T36" s="142">
        <v>157122</v>
      </c>
      <c r="U36" s="142">
        <v>145834</v>
      </c>
      <c r="V36" s="142">
        <v>140156</v>
      </c>
      <c r="W36" s="142">
        <v>144032</v>
      </c>
      <c r="X36" s="142">
        <v>124546</v>
      </c>
      <c r="Y36" s="142">
        <v>123763</v>
      </c>
      <c r="Z36" s="142">
        <v>132339</v>
      </c>
      <c r="AA36" s="142">
        <v>120966</v>
      </c>
      <c r="AB36" s="142">
        <v>126499</v>
      </c>
      <c r="AC36" s="142">
        <v>122814</v>
      </c>
      <c r="AD36" s="142">
        <v>119195</v>
      </c>
      <c r="AE36" s="142">
        <v>118603</v>
      </c>
      <c r="AF36" s="142">
        <v>119557</v>
      </c>
      <c r="AG36" s="178">
        <v>-0.6</v>
      </c>
      <c r="AH36" s="178">
        <v>3.6</v>
      </c>
    </row>
    <row r="37" spans="1:34">
      <c r="A37" s="129">
        <v>215</v>
      </c>
      <c r="B37" s="183" t="s">
        <v>278</v>
      </c>
      <c r="C37" s="199">
        <v>246629</v>
      </c>
      <c r="D37" s="199">
        <v>241480</v>
      </c>
      <c r="E37" s="199">
        <v>253686</v>
      </c>
      <c r="F37" s="199">
        <v>262111</v>
      </c>
      <c r="G37" s="199">
        <v>265549</v>
      </c>
      <c r="H37" s="199">
        <v>275818</v>
      </c>
      <c r="I37" s="199">
        <v>332492</v>
      </c>
      <c r="J37" s="199">
        <v>321591</v>
      </c>
      <c r="K37" s="199">
        <v>281488</v>
      </c>
      <c r="L37" s="199">
        <v>286350</v>
      </c>
      <c r="M37" s="199">
        <v>277309</v>
      </c>
      <c r="N37" s="142">
        <v>277329</v>
      </c>
      <c r="O37" s="142">
        <v>282297</v>
      </c>
      <c r="P37" s="142">
        <v>283454</v>
      </c>
      <c r="Q37" s="142">
        <v>280769</v>
      </c>
      <c r="R37" s="142">
        <v>288226</v>
      </c>
      <c r="S37" s="142">
        <v>272215</v>
      </c>
      <c r="T37" s="142">
        <v>272062</v>
      </c>
      <c r="U37" s="142">
        <v>261389</v>
      </c>
      <c r="V37" s="142">
        <v>249755</v>
      </c>
      <c r="W37" s="142">
        <v>259343</v>
      </c>
      <c r="X37" s="142">
        <v>250434</v>
      </c>
      <c r="Y37" s="142">
        <v>249064</v>
      </c>
      <c r="Z37" s="142">
        <v>265545</v>
      </c>
      <c r="AA37" s="142">
        <v>258679</v>
      </c>
      <c r="AB37" s="142">
        <v>267998</v>
      </c>
      <c r="AC37" s="142">
        <v>270385</v>
      </c>
      <c r="AD37" s="142">
        <v>267425</v>
      </c>
      <c r="AE37" s="142">
        <v>272143</v>
      </c>
      <c r="AF37" s="142">
        <v>270786</v>
      </c>
      <c r="AG37" s="178">
        <v>3.1</v>
      </c>
      <c r="AH37" s="178">
        <v>2.2000000000000002</v>
      </c>
    </row>
    <row r="38" spans="1:34">
      <c r="A38" s="132">
        <v>218</v>
      </c>
      <c r="B38" s="181" t="s">
        <v>131</v>
      </c>
      <c r="C38" s="199">
        <v>180843</v>
      </c>
      <c r="D38" s="199">
        <v>197104</v>
      </c>
      <c r="E38" s="199">
        <v>182303</v>
      </c>
      <c r="F38" s="199">
        <v>189881</v>
      </c>
      <c r="G38" s="199">
        <v>193199</v>
      </c>
      <c r="H38" s="199">
        <v>205983</v>
      </c>
      <c r="I38" s="199">
        <v>202038</v>
      </c>
      <c r="J38" s="199">
        <v>205353</v>
      </c>
      <c r="K38" s="199">
        <v>202880</v>
      </c>
      <c r="L38" s="199">
        <v>207547</v>
      </c>
      <c r="M38" s="199">
        <v>205099</v>
      </c>
      <c r="N38" s="142">
        <v>199423</v>
      </c>
      <c r="O38" s="142">
        <v>204976</v>
      </c>
      <c r="P38" s="142">
        <v>203657</v>
      </c>
      <c r="Q38" s="142">
        <v>209475</v>
      </c>
      <c r="R38" s="142">
        <v>212556</v>
      </c>
      <c r="S38" s="142">
        <v>217062</v>
      </c>
      <c r="T38" s="142">
        <v>212440</v>
      </c>
      <c r="U38" s="142">
        <v>211725</v>
      </c>
      <c r="V38" s="142">
        <v>199615</v>
      </c>
      <c r="W38" s="142">
        <v>208217</v>
      </c>
      <c r="X38" s="142">
        <v>207198</v>
      </c>
      <c r="Y38" s="142">
        <v>192605</v>
      </c>
      <c r="Z38" s="142">
        <v>208020</v>
      </c>
      <c r="AA38" s="142">
        <v>214087</v>
      </c>
      <c r="AB38" s="142">
        <v>221795</v>
      </c>
      <c r="AC38" s="142">
        <v>212092</v>
      </c>
      <c r="AD38" s="142">
        <v>216813</v>
      </c>
      <c r="AE38" s="142">
        <v>199627</v>
      </c>
      <c r="AF38" s="142">
        <v>195713</v>
      </c>
      <c r="AG38" s="178">
        <v>-2.9</v>
      </c>
      <c r="AH38" s="178">
        <v>0.7</v>
      </c>
    </row>
    <row r="39" spans="1:34">
      <c r="A39" s="132">
        <v>220</v>
      </c>
      <c r="B39" s="181" t="s">
        <v>132</v>
      </c>
      <c r="C39" s="199">
        <v>169010</v>
      </c>
      <c r="D39" s="199">
        <v>175082</v>
      </c>
      <c r="E39" s="199">
        <v>175629</v>
      </c>
      <c r="F39" s="199">
        <v>181702</v>
      </c>
      <c r="G39" s="199">
        <v>181781</v>
      </c>
      <c r="H39" s="199">
        <v>183174</v>
      </c>
      <c r="I39" s="199">
        <v>198314</v>
      </c>
      <c r="J39" s="199">
        <v>192512</v>
      </c>
      <c r="K39" s="199">
        <v>186314</v>
      </c>
      <c r="L39" s="199">
        <v>182250</v>
      </c>
      <c r="M39" s="199">
        <v>183773</v>
      </c>
      <c r="N39" s="142">
        <v>185711</v>
      </c>
      <c r="O39" s="142">
        <v>186039</v>
      </c>
      <c r="P39" s="142">
        <v>186596</v>
      </c>
      <c r="Q39" s="142">
        <v>191490</v>
      </c>
      <c r="R39" s="142">
        <v>198604</v>
      </c>
      <c r="S39" s="142">
        <v>190281</v>
      </c>
      <c r="T39" s="142">
        <v>189895</v>
      </c>
      <c r="U39" s="142">
        <v>183056</v>
      </c>
      <c r="V39" s="142">
        <v>180893</v>
      </c>
      <c r="W39" s="142">
        <v>181505</v>
      </c>
      <c r="X39" s="142">
        <v>183525</v>
      </c>
      <c r="Y39" s="142">
        <v>187252</v>
      </c>
      <c r="Z39" s="142">
        <v>187839</v>
      </c>
      <c r="AA39" s="142">
        <v>178925</v>
      </c>
      <c r="AB39" s="142">
        <v>173538</v>
      </c>
      <c r="AC39" s="142">
        <v>185874</v>
      </c>
      <c r="AD39" s="142">
        <v>189599</v>
      </c>
      <c r="AE39" s="142">
        <v>173750</v>
      </c>
      <c r="AF39" s="142">
        <v>171866</v>
      </c>
      <c r="AG39" s="178">
        <v>-3.8</v>
      </c>
      <c r="AH39" s="178">
        <v>1.6</v>
      </c>
    </row>
    <row r="40" spans="1:34">
      <c r="A40" s="132">
        <v>228</v>
      </c>
      <c r="B40" s="181" t="s">
        <v>279</v>
      </c>
      <c r="C40" s="199">
        <v>189453</v>
      </c>
      <c r="D40" s="199">
        <v>203643</v>
      </c>
      <c r="E40" s="199">
        <v>191177</v>
      </c>
      <c r="F40" s="199">
        <v>212968</v>
      </c>
      <c r="G40" s="199">
        <v>197214</v>
      </c>
      <c r="H40" s="199">
        <v>216472</v>
      </c>
      <c r="I40" s="199">
        <v>218057</v>
      </c>
      <c r="J40" s="199">
        <v>217965</v>
      </c>
      <c r="K40" s="199">
        <v>219302</v>
      </c>
      <c r="L40" s="199">
        <v>228856</v>
      </c>
      <c r="M40" s="199">
        <v>234667</v>
      </c>
      <c r="N40" s="142">
        <v>246083</v>
      </c>
      <c r="O40" s="142">
        <v>223734</v>
      </c>
      <c r="P40" s="142">
        <v>225434</v>
      </c>
      <c r="Q40" s="142">
        <v>230993</v>
      </c>
      <c r="R40" s="142">
        <v>238471</v>
      </c>
      <c r="S40" s="142">
        <v>250795</v>
      </c>
      <c r="T40" s="142">
        <v>231437</v>
      </c>
      <c r="U40" s="142">
        <v>226435</v>
      </c>
      <c r="V40" s="142">
        <v>220088</v>
      </c>
      <c r="W40" s="142">
        <v>236000</v>
      </c>
      <c r="X40" s="142">
        <v>228759</v>
      </c>
      <c r="Y40" s="142">
        <v>222232</v>
      </c>
      <c r="Z40" s="142">
        <v>213237</v>
      </c>
      <c r="AA40" s="142">
        <v>232717</v>
      </c>
      <c r="AB40" s="142">
        <v>206335</v>
      </c>
      <c r="AC40" s="142">
        <v>239237</v>
      </c>
      <c r="AD40" s="142">
        <v>237802</v>
      </c>
      <c r="AE40" s="142">
        <v>219978</v>
      </c>
      <c r="AF40" s="142">
        <v>211595</v>
      </c>
      <c r="AG40" s="178">
        <v>0.5</v>
      </c>
      <c r="AH40" s="178">
        <v>-1.3</v>
      </c>
    </row>
    <row r="41" spans="1:34">
      <c r="A41" s="132">
        <v>365</v>
      </c>
      <c r="B41" s="181" t="s">
        <v>280</v>
      </c>
      <c r="C41" s="199">
        <v>53815</v>
      </c>
      <c r="D41" s="199">
        <v>59930</v>
      </c>
      <c r="E41" s="199">
        <v>62296</v>
      </c>
      <c r="F41" s="199">
        <v>64884</v>
      </c>
      <c r="G41" s="199">
        <v>64946</v>
      </c>
      <c r="H41" s="199">
        <v>67890</v>
      </c>
      <c r="I41" s="199">
        <v>68303</v>
      </c>
      <c r="J41" s="199">
        <v>67889</v>
      </c>
      <c r="K41" s="199">
        <v>66783</v>
      </c>
      <c r="L41" s="199">
        <v>64866</v>
      </c>
      <c r="M41" s="199">
        <v>66073</v>
      </c>
      <c r="N41" s="142">
        <v>66347</v>
      </c>
      <c r="O41" s="142">
        <v>66997</v>
      </c>
      <c r="P41" s="142">
        <v>67443</v>
      </c>
      <c r="Q41" s="142">
        <v>65974</v>
      </c>
      <c r="R41" s="142">
        <v>67331</v>
      </c>
      <c r="S41" s="142">
        <v>64221</v>
      </c>
      <c r="T41" s="142">
        <v>63269</v>
      </c>
      <c r="U41" s="142">
        <v>60360</v>
      </c>
      <c r="V41" s="142">
        <v>53423</v>
      </c>
      <c r="W41" s="142">
        <v>56411</v>
      </c>
      <c r="X41" s="142">
        <v>60715</v>
      </c>
      <c r="Y41" s="142">
        <v>58807</v>
      </c>
      <c r="Z41" s="142">
        <v>57044</v>
      </c>
      <c r="AA41" s="142">
        <v>57473</v>
      </c>
      <c r="AB41" s="142">
        <v>57978</v>
      </c>
      <c r="AC41" s="142">
        <v>58573</v>
      </c>
      <c r="AD41" s="142">
        <v>55829</v>
      </c>
      <c r="AE41" s="142">
        <v>57149</v>
      </c>
      <c r="AF41" s="142">
        <v>59454</v>
      </c>
      <c r="AG41" s="178">
        <v>-0.4</v>
      </c>
      <c r="AH41" s="178">
        <v>6.6</v>
      </c>
    </row>
    <row r="42" spans="1:34">
      <c r="A42" s="129">
        <v>5</v>
      </c>
      <c r="B42" s="182" t="s">
        <v>133</v>
      </c>
      <c r="C42" s="199">
        <v>2517328</v>
      </c>
      <c r="D42" s="199">
        <v>2586757</v>
      </c>
      <c r="E42" s="199">
        <v>2642134</v>
      </c>
      <c r="F42" s="199">
        <v>2615806</v>
      </c>
      <c r="G42" s="199">
        <v>2557534</v>
      </c>
      <c r="H42" s="199">
        <v>2633951</v>
      </c>
      <c r="I42" s="199">
        <v>2705805</v>
      </c>
      <c r="J42" s="199">
        <v>2659852</v>
      </c>
      <c r="K42" s="199">
        <v>2558071</v>
      </c>
      <c r="L42" s="199">
        <v>2463080</v>
      </c>
      <c r="M42" s="199">
        <v>2504580</v>
      </c>
      <c r="N42" s="142">
        <v>2427698</v>
      </c>
      <c r="O42" s="142">
        <v>2393277</v>
      </c>
      <c r="P42" s="142">
        <v>2424962</v>
      </c>
      <c r="Q42" s="142">
        <v>2469002</v>
      </c>
      <c r="R42" s="142">
        <v>2518709</v>
      </c>
      <c r="S42" s="142">
        <v>2450282</v>
      </c>
      <c r="T42" s="142">
        <v>2404208</v>
      </c>
      <c r="U42" s="142">
        <v>2448694</v>
      </c>
      <c r="V42" s="142">
        <v>2156443</v>
      </c>
      <c r="W42" s="142">
        <v>2367729</v>
      </c>
      <c r="X42" s="142">
        <v>2365022</v>
      </c>
      <c r="Y42" s="142">
        <v>2288786</v>
      </c>
      <c r="Z42" s="142">
        <v>2415087</v>
      </c>
      <c r="AA42" s="142">
        <v>2483990</v>
      </c>
      <c r="AB42" s="142">
        <v>2477907</v>
      </c>
      <c r="AC42" s="142">
        <v>2497929</v>
      </c>
      <c r="AD42" s="142">
        <v>2488532</v>
      </c>
      <c r="AE42" s="142">
        <v>2406978</v>
      </c>
      <c r="AF42" s="142">
        <v>2364867</v>
      </c>
      <c r="AG42" s="178">
        <v>2.2000000000000002</v>
      </c>
      <c r="AH42" s="178">
        <v>0.8</v>
      </c>
    </row>
    <row r="43" spans="1:34">
      <c r="A43" s="129">
        <v>201</v>
      </c>
      <c r="B43" s="183" t="s">
        <v>281</v>
      </c>
      <c r="C43" s="199">
        <v>2332056</v>
      </c>
      <c r="D43" s="199">
        <v>2407626</v>
      </c>
      <c r="E43" s="199">
        <v>2458061</v>
      </c>
      <c r="F43" s="199">
        <v>2422867</v>
      </c>
      <c r="G43" s="199">
        <v>2368457</v>
      </c>
      <c r="H43" s="199">
        <v>2425847</v>
      </c>
      <c r="I43" s="199">
        <v>2493631</v>
      </c>
      <c r="J43" s="199">
        <v>2451154</v>
      </c>
      <c r="K43" s="199">
        <v>2349811</v>
      </c>
      <c r="L43" s="199">
        <v>2263315</v>
      </c>
      <c r="M43" s="199">
        <v>2296802</v>
      </c>
      <c r="N43" s="142">
        <v>2219411</v>
      </c>
      <c r="O43" s="142">
        <v>2185624</v>
      </c>
      <c r="P43" s="142">
        <v>2210501</v>
      </c>
      <c r="Q43" s="142">
        <v>2246788</v>
      </c>
      <c r="R43" s="142">
        <v>2298328</v>
      </c>
      <c r="S43" s="142">
        <v>2236095</v>
      </c>
      <c r="T43" s="142">
        <v>2195637</v>
      </c>
      <c r="U43" s="142">
        <v>2247661</v>
      </c>
      <c r="V43" s="142">
        <v>1969270</v>
      </c>
      <c r="W43" s="142">
        <v>2164287</v>
      </c>
      <c r="X43" s="142">
        <v>2160127</v>
      </c>
      <c r="Y43" s="142">
        <v>2093434</v>
      </c>
      <c r="Z43" s="142">
        <v>2207030</v>
      </c>
      <c r="AA43" s="142">
        <v>2277170</v>
      </c>
      <c r="AB43" s="142">
        <v>2277185</v>
      </c>
      <c r="AC43" s="142">
        <v>2286085</v>
      </c>
      <c r="AD43" s="142">
        <v>2276007</v>
      </c>
      <c r="AE43" s="142">
        <v>2210514</v>
      </c>
      <c r="AF43" s="142">
        <v>2171887</v>
      </c>
      <c r="AG43" s="178">
        <v>2.4</v>
      </c>
      <c r="AH43" s="178">
        <v>0.8</v>
      </c>
    </row>
    <row r="44" spans="1:34">
      <c r="A44" s="132">
        <v>442</v>
      </c>
      <c r="B44" s="181" t="s">
        <v>134</v>
      </c>
      <c r="C44" s="199">
        <v>34087</v>
      </c>
      <c r="D44" s="199">
        <v>34702</v>
      </c>
      <c r="E44" s="199">
        <v>33071</v>
      </c>
      <c r="F44" s="199">
        <v>33288</v>
      </c>
      <c r="G44" s="199">
        <v>36424</v>
      </c>
      <c r="H44" s="199">
        <v>37351</v>
      </c>
      <c r="I44" s="199">
        <v>38949</v>
      </c>
      <c r="J44" s="199">
        <v>37664</v>
      </c>
      <c r="K44" s="199">
        <v>39225</v>
      </c>
      <c r="L44" s="199">
        <v>36808</v>
      </c>
      <c r="M44" s="199">
        <v>37607</v>
      </c>
      <c r="N44" s="142">
        <v>34782</v>
      </c>
      <c r="O44" s="142">
        <v>35609</v>
      </c>
      <c r="P44" s="142">
        <v>36898</v>
      </c>
      <c r="Q44" s="142">
        <v>40112</v>
      </c>
      <c r="R44" s="142">
        <v>42230</v>
      </c>
      <c r="S44" s="142">
        <v>41081</v>
      </c>
      <c r="T44" s="142">
        <v>38487</v>
      </c>
      <c r="U44" s="142">
        <v>36062</v>
      </c>
      <c r="V44" s="142">
        <v>32206</v>
      </c>
      <c r="W44" s="142">
        <v>31062</v>
      </c>
      <c r="X44" s="142">
        <v>29663</v>
      </c>
      <c r="Y44" s="142">
        <v>31344</v>
      </c>
      <c r="Z44" s="142">
        <v>31886</v>
      </c>
      <c r="AA44" s="142">
        <v>30476</v>
      </c>
      <c r="AB44" s="142">
        <v>28843</v>
      </c>
      <c r="AC44" s="142">
        <v>31051</v>
      </c>
      <c r="AD44" s="142">
        <v>30315</v>
      </c>
      <c r="AE44" s="142">
        <v>31947</v>
      </c>
      <c r="AF44" s="142">
        <v>33935</v>
      </c>
      <c r="AG44" s="178">
        <v>0</v>
      </c>
      <c r="AH44" s="178">
        <v>8.6</v>
      </c>
    </row>
    <row r="45" spans="1:34">
      <c r="A45" s="132">
        <v>443</v>
      </c>
      <c r="B45" s="181" t="s">
        <v>135</v>
      </c>
      <c r="C45" s="199">
        <v>119234</v>
      </c>
      <c r="D45" s="199">
        <v>112919</v>
      </c>
      <c r="E45" s="199">
        <v>116586</v>
      </c>
      <c r="F45" s="199">
        <v>121330</v>
      </c>
      <c r="G45" s="199">
        <v>117777</v>
      </c>
      <c r="H45" s="199">
        <v>134092</v>
      </c>
      <c r="I45" s="199">
        <v>138429</v>
      </c>
      <c r="J45" s="199">
        <v>134139</v>
      </c>
      <c r="K45" s="199">
        <v>132265</v>
      </c>
      <c r="L45" s="199">
        <v>126341</v>
      </c>
      <c r="M45" s="199">
        <v>131723</v>
      </c>
      <c r="N45" s="142">
        <v>135065</v>
      </c>
      <c r="O45" s="142">
        <v>134440</v>
      </c>
      <c r="P45" s="142">
        <v>140341</v>
      </c>
      <c r="Q45" s="142">
        <v>145318</v>
      </c>
      <c r="R45" s="142">
        <v>140914</v>
      </c>
      <c r="S45" s="142">
        <v>139841</v>
      </c>
      <c r="T45" s="142">
        <v>138422</v>
      </c>
      <c r="U45" s="142">
        <v>134118</v>
      </c>
      <c r="V45" s="142">
        <v>124781</v>
      </c>
      <c r="W45" s="142">
        <v>143302</v>
      </c>
      <c r="X45" s="142">
        <v>146504</v>
      </c>
      <c r="Y45" s="142">
        <v>137172</v>
      </c>
      <c r="Z45" s="142">
        <v>148144</v>
      </c>
      <c r="AA45" s="142">
        <v>147450</v>
      </c>
      <c r="AB45" s="142">
        <v>141259</v>
      </c>
      <c r="AC45" s="142">
        <v>151227</v>
      </c>
      <c r="AD45" s="142">
        <v>150577</v>
      </c>
      <c r="AE45" s="142">
        <v>131537</v>
      </c>
      <c r="AF45" s="142">
        <v>124251</v>
      </c>
      <c r="AG45" s="178">
        <v>-1.5</v>
      </c>
      <c r="AH45" s="178">
        <v>-3.1</v>
      </c>
    </row>
    <row r="46" spans="1:34">
      <c r="A46" s="132">
        <v>446</v>
      </c>
      <c r="B46" s="181" t="s">
        <v>282</v>
      </c>
      <c r="C46" s="199">
        <v>31951</v>
      </c>
      <c r="D46" s="199">
        <v>31510</v>
      </c>
      <c r="E46" s="199">
        <v>34416</v>
      </c>
      <c r="F46" s="199">
        <v>38321</v>
      </c>
      <c r="G46" s="199">
        <v>34876</v>
      </c>
      <c r="H46" s="199">
        <v>36661</v>
      </c>
      <c r="I46" s="199">
        <v>34796</v>
      </c>
      <c r="J46" s="199">
        <v>36895</v>
      </c>
      <c r="K46" s="199">
        <v>36770</v>
      </c>
      <c r="L46" s="199">
        <v>36616</v>
      </c>
      <c r="M46" s="199">
        <v>38448</v>
      </c>
      <c r="N46" s="142">
        <v>38440</v>
      </c>
      <c r="O46" s="142">
        <v>37604</v>
      </c>
      <c r="P46" s="142">
        <v>37222</v>
      </c>
      <c r="Q46" s="142">
        <v>36784</v>
      </c>
      <c r="R46" s="142">
        <v>37237</v>
      </c>
      <c r="S46" s="142">
        <v>33265</v>
      </c>
      <c r="T46" s="142">
        <v>31662</v>
      </c>
      <c r="U46" s="142">
        <v>30853</v>
      </c>
      <c r="V46" s="142">
        <v>30186</v>
      </c>
      <c r="W46" s="142">
        <v>29078</v>
      </c>
      <c r="X46" s="142">
        <v>28728</v>
      </c>
      <c r="Y46" s="142">
        <v>26836</v>
      </c>
      <c r="Z46" s="142">
        <v>28027</v>
      </c>
      <c r="AA46" s="142">
        <v>28894</v>
      </c>
      <c r="AB46" s="142">
        <v>30620</v>
      </c>
      <c r="AC46" s="142">
        <v>29566</v>
      </c>
      <c r="AD46" s="142">
        <v>31633</v>
      </c>
      <c r="AE46" s="142">
        <v>32980</v>
      </c>
      <c r="AF46" s="142">
        <v>34794</v>
      </c>
      <c r="AG46" s="178">
        <v>-1</v>
      </c>
      <c r="AH46" s="178">
        <v>7.9</v>
      </c>
    </row>
    <row r="47" spans="1:34">
      <c r="A47" s="129">
        <v>6</v>
      </c>
      <c r="B47" s="182" t="s">
        <v>136</v>
      </c>
      <c r="C47" s="199">
        <v>891486</v>
      </c>
      <c r="D47" s="199">
        <v>944131</v>
      </c>
      <c r="E47" s="199">
        <v>926151</v>
      </c>
      <c r="F47" s="199">
        <v>983577</v>
      </c>
      <c r="G47" s="199">
        <v>997879</v>
      </c>
      <c r="H47" s="199">
        <v>1068513</v>
      </c>
      <c r="I47" s="199">
        <v>1080117</v>
      </c>
      <c r="J47" s="199">
        <v>1055069</v>
      </c>
      <c r="K47" s="199">
        <v>1037989</v>
      </c>
      <c r="L47" s="199">
        <v>1067910</v>
      </c>
      <c r="M47" s="199">
        <v>1070674</v>
      </c>
      <c r="N47" s="142">
        <v>997082</v>
      </c>
      <c r="O47" s="142">
        <v>1003921</v>
      </c>
      <c r="P47" s="142">
        <v>986449</v>
      </c>
      <c r="Q47" s="142">
        <v>978114</v>
      </c>
      <c r="R47" s="142">
        <v>975112</v>
      </c>
      <c r="S47" s="142">
        <v>949788</v>
      </c>
      <c r="T47" s="142">
        <v>933485</v>
      </c>
      <c r="U47" s="142">
        <v>885520</v>
      </c>
      <c r="V47" s="142">
        <v>850952</v>
      </c>
      <c r="W47" s="142">
        <v>900452</v>
      </c>
      <c r="X47" s="142">
        <v>913956</v>
      </c>
      <c r="Y47" s="142">
        <v>910814</v>
      </c>
      <c r="Z47" s="142">
        <v>904532</v>
      </c>
      <c r="AA47" s="142">
        <v>936928</v>
      </c>
      <c r="AB47" s="142">
        <v>938497</v>
      </c>
      <c r="AC47" s="142">
        <v>922266</v>
      </c>
      <c r="AD47" s="142">
        <v>946416</v>
      </c>
      <c r="AE47" s="142">
        <v>927264</v>
      </c>
      <c r="AF47" s="142">
        <v>924474</v>
      </c>
      <c r="AG47" s="178">
        <v>0.5</v>
      </c>
      <c r="AH47" s="178">
        <v>2.2999999999999998</v>
      </c>
    </row>
    <row r="48" spans="1:34">
      <c r="A48" s="132">
        <v>208</v>
      </c>
      <c r="B48" s="181" t="s">
        <v>137</v>
      </c>
      <c r="C48" s="199">
        <v>130906</v>
      </c>
      <c r="D48" s="199">
        <v>131743</v>
      </c>
      <c r="E48" s="199">
        <v>130567</v>
      </c>
      <c r="F48" s="199">
        <v>144988</v>
      </c>
      <c r="G48" s="199">
        <v>150153</v>
      </c>
      <c r="H48" s="199">
        <v>162106</v>
      </c>
      <c r="I48" s="199">
        <v>163661</v>
      </c>
      <c r="J48" s="199">
        <v>151371</v>
      </c>
      <c r="K48" s="199">
        <v>147598</v>
      </c>
      <c r="L48" s="199">
        <v>185959</v>
      </c>
      <c r="M48" s="199">
        <v>158959</v>
      </c>
      <c r="N48" s="142">
        <v>139953</v>
      </c>
      <c r="O48" s="142">
        <v>115527</v>
      </c>
      <c r="P48" s="142">
        <v>107925</v>
      </c>
      <c r="Q48" s="142">
        <v>111246</v>
      </c>
      <c r="R48" s="142">
        <v>120491</v>
      </c>
      <c r="S48" s="142">
        <v>123945</v>
      </c>
      <c r="T48" s="142">
        <v>121565</v>
      </c>
      <c r="U48" s="142">
        <v>116975</v>
      </c>
      <c r="V48" s="142">
        <v>113761</v>
      </c>
      <c r="W48" s="142">
        <v>112493</v>
      </c>
      <c r="X48" s="142">
        <v>104696</v>
      </c>
      <c r="Y48" s="142">
        <v>106005</v>
      </c>
      <c r="Z48" s="142">
        <v>106329</v>
      </c>
      <c r="AA48" s="142">
        <v>132469</v>
      </c>
      <c r="AB48" s="142">
        <v>168055</v>
      </c>
      <c r="AC48" s="142">
        <v>124748</v>
      </c>
      <c r="AD48" s="142">
        <v>133019</v>
      </c>
      <c r="AE48" s="142">
        <v>127108</v>
      </c>
      <c r="AF48" s="142">
        <v>128472</v>
      </c>
      <c r="AG48" s="178">
        <v>-0.1</v>
      </c>
      <c r="AH48" s="178">
        <v>3.3</v>
      </c>
    </row>
    <row r="49" spans="1:34">
      <c r="A49" s="132">
        <v>212</v>
      </c>
      <c r="B49" s="181" t="s">
        <v>138</v>
      </c>
      <c r="C49" s="199">
        <v>179332</v>
      </c>
      <c r="D49" s="199">
        <v>189822</v>
      </c>
      <c r="E49" s="199">
        <v>189135</v>
      </c>
      <c r="F49" s="199">
        <v>190623</v>
      </c>
      <c r="G49" s="199">
        <v>191794</v>
      </c>
      <c r="H49" s="199">
        <v>218251</v>
      </c>
      <c r="I49" s="199">
        <v>219406</v>
      </c>
      <c r="J49" s="199">
        <v>212608</v>
      </c>
      <c r="K49" s="199">
        <v>209053</v>
      </c>
      <c r="L49" s="199">
        <v>209259</v>
      </c>
      <c r="M49" s="199">
        <v>225494</v>
      </c>
      <c r="N49" s="142">
        <v>200886</v>
      </c>
      <c r="O49" s="142">
        <v>205697</v>
      </c>
      <c r="P49" s="142">
        <v>205205</v>
      </c>
      <c r="Q49" s="142">
        <v>205423</v>
      </c>
      <c r="R49" s="142">
        <v>203122</v>
      </c>
      <c r="S49" s="142">
        <v>189253</v>
      </c>
      <c r="T49" s="142">
        <v>179799</v>
      </c>
      <c r="U49" s="142">
        <v>170759</v>
      </c>
      <c r="V49" s="142">
        <v>177144</v>
      </c>
      <c r="W49" s="142">
        <v>194765</v>
      </c>
      <c r="X49" s="142">
        <v>202160</v>
      </c>
      <c r="Y49" s="142">
        <v>204783</v>
      </c>
      <c r="Z49" s="142">
        <v>209152</v>
      </c>
      <c r="AA49" s="142">
        <v>209146</v>
      </c>
      <c r="AB49" s="142">
        <v>211049</v>
      </c>
      <c r="AC49" s="142">
        <v>211909</v>
      </c>
      <c r="AD49" s="142">
        <v>228587</v>
      </c>
      <c r="AE49" s="142">
        <v>214544</v>
      </c>
      <c r="AF49" s="142">
        <v>211741</v>
      </c>
      <c r="AG49" s="178">
        <v>-1.8</v>
      </c>
      <c r="AH49" s="178">
        <v>1.3</v>
      </c>
    </row>
    <row r="50" spans="1:34">
      <c r="A50" s="132">
        <v>227</v>
      </c>
      <c r="B50" s="181" t="s">
        <v>283</v>
      </c>
      <c r="C50" s="199">
        <v>122077</v>
      </c>
      <c r="D50" s="199">
        <v>129138</v>
      </c>
      <c r="E50" s="199">
        <v>131550</v>
      </c>
      <c r="F50" s="199">
        <v>136491</v>
      </c>
      <c r="G50" s="199">
        <v>139327</v>
      </c>
      <c r="H50" s="199">
        <v>148228</v>
      </c>
      <c r="I50" s="199">
        <v>146541</v>
      </c>
      <c r="J50" s="199">
        <v>144284</v>
      </c>
      <c r="K50" s="199">
        <v>137101</v>
      </c>
      <c r="L50" s="199">
        <v>131818</v>
      </c>
      <c r="M50" s="199">
        <v>143140</v>
      </c>
      <c r="N50" s="142">
        <v>139752</v>
      </c>
      <c r="O50" s="142">
        <v>141369</v>
      </c>
      <c r="P50" s="142">
        <v>136929</v>
      </c>
      <c r="Q50" s="142">
        <v>133904</v>
      </c>
      <c r="R50" s="142">
        <v>133060</v>
      </c>
      <c r="S50" s="142">
        <v>123575</v>
      </c>
      <c r="T50" s="142">
        <v>122270</v>
      </c>
      <c r="U50" s="142">
        <v>113292</v>
      </c>
      <c r="V50" s="142">
        <v>109471</v>
      </c>
      <c r="W50" s="142">
        <v>109657</v>
      </c>
      <c r="X50" s="142">
        <v>108363</v>
      </c>
      <c r="Y50" s="142">
        <v>110045</v>
      </c>
      <c r="Z50" s="142">
        <v>111121</v>
      </c>
      <c r="AA50" s="142">
        <v>110240</v>
      </c>
      <c r="AB50" s="142">
        <v>108133</v>
      </c>
      <c r="AC50" s="142">
        <v>106686</v>
      </c>
      <c r="AD50" s="142">
        <v>107133</v>
      </c>
      <c r="AE50" s="142">
        <v>107788</v>
      </c>
      <c r="AF50" s="142">
        <v>110641</v>
      </c>
      <c r="AG50" s="178">
        <v>-1.4</v>
      </c>
      <c r="AH50" s="178">
        <v>5.4</v>
      </c>
    </row>
    <row r="51" spans="1:34">
      <c r="A51" s="132">
        <v>229</v>
      </c>
      <c r="B51" s="181" t="s">
        <v>284</v>
      </c>
      <c r="C51" s="199">
        <v>259729</v>
      </c>
      <c r="D51" s="199">
        <v>265644</v>
      </c>
      <c r="E51" s="199">
        <v>277672</v>
      </c>
      <c r="F51" s="199">
        <v>292965</v>
      </c>
      <c r="G51" s="199">
        <v>291537</v>
      </c>
      <c r="H51" s="199">
        <v>304969</v>
      </c>
      <c r="I51" s="199">
        <v>299721</v>
      </c>
      <c r="J51" s="199">
        <v>298747</v>
      </c>
      <c r="K51" s="199">
        <v>286096</v>
      </c>
      <c r="L51" s="199">
        <v>288340</v>
      </c>
      <c r="M51" s="199">
        <v>288776</v>
      </c>
      <c r="N51" s="142">
        <v>281201</v>
      </c>
      <c r="O51" s="142">
        <v>299275</v>
      </c>
      <c r="P51" s="142">
        <v>303609</v>
      </c>
      <c r="Q51" s="142">
        <v>299562</v>
      </c>
      <c r="R51" s="142">
        <v>299291</v>
      </c>
      <c r="S51" s="142">
        <v>304937</v>
      </c>
      <c r="T51" s="142">
        <v>300804</v>
      </c>
      <c r="U51" s="142">
        <v>294443</v>
      </c>
      <c r="V51" s="142">
        <v>268994</v>
      </c>
      <c r="W51" s="142">
        <v>289057</v>
      </c>
      <c r="X51" s="142">
        <v>303929</v>
      </c>
      <c r="Y51" s="142">
        <v>301445</v>
      </c>
      <c r="Z51" s="142">
        <v>299883</v>
      </c>
      <c r="AA51" s="142">
        <v>296827</v>
      </c>
      <c r="AB51" s="142">
        <v>302765</v>
      </c>
      <c r="AC51" s="142">
        <v>305170</v>
      </c>
      <c r="AD51" s="142">
        <v>301446</v>
      </c>
      <c r="AE51" s="142">
        <v>296458</v>
      </c>
      <c r="AF51" s="142">
        <v>290176</v>
      </c>
      <c r="AG51" s="178">
        <v>3.5</v>
      </c>
      <c r="AH51" s="178">
        <v>0.5</v>
      </c>
    </row>
    <row r="52" spans="1:34">
      <c r="A52" s="132">
        <v>464</v>
      </c>
      <c r="B52" s="181" t="s">
        <v>139</v>
      </c>
      <c r="C52" s="199">
        <v>97219</v>
      </c>
      <c r="D52" s="199">
        <v>93300</v>
      </c>
      <c r="E52" s="199">
        <v>87733</v>
      </c>
      <c r="F52" s="199">
        <v>104983</v>
      </c>
      <c r="G52" s="199">
        <v>110638</v>
      </c>
      <c r="H52" s="199">
        <v>115217</v>
      </c>
      <c r="I52" s="199">
        <v>121200</v>
      </c>
      <c r="J52" s="199">
        <v>127269</v>
      </c>
      <c r="K52" s="199">
        <v>134527</v>
      </c>
      <c r="L52" s="199">
        <v>134002</v>
      </c>
      <c r="M52" s="199">
        <v>134101</v>
      </c>
      <c r="N52" s="142">
        <v>118714</v>
      </c>
      <c r="O52" s="142">
        <v>124813</v>
      </c>
      <c r="P52" s="142">
        <v>117906</v>
      </c>
      <c r="Q52" s="142">
        <v>112985</v>
      </c>
      <c r="R52" s="142">
        <v>108061</v>
      </c>
      <c r="S52" s="142">
        <v>103394</v>
      </c>
      <c r="T52" s="142">
        <v>105775</v>
      </c>
      <c r="U52" s="142">
        <v>92169</v>
      </c>
      <c r="V52" s="142">
        <v>86525</v>
      </c>
      <c r="W52" s="142">
        <v>96130</v>
      </c>
      <c r="X52" s="142">
        <v>100126</v>
      </c>
      <c r="Y52" s="142">
        <v>96190</v>
      </c>
      <c r="Z52" s="142">
        <v>83159</v>
      </c>
      <c r="AA52" s="142">
        <v>90183</v>
      </c>
      <c r="AB52" s="142">
        <v>51634</v>
      </c>
      <c r="AC52" s="142">
        <v>73177</v>
      </c>
      <c r="AD52" s="142">
        <v>76984</v>
      </c>
      <c r="AE52" s="142">
        <v>80855</v>
      </c>
      <c r="AF52" s="142">
        <v>80046</v>
      </c>
      <c r="AG52" s="178">
        <v>0.5</v>
      </c>
      <c r="AH52" s="178">
        <v>2.2999999999999998</v>
      </c>
    </row>
    <row r="53" spans="1:34">
      <c r="A53" s="132">
        <v>481</v>
      </c>
      <c r="B53" s="181" t="s">
        <v>140</v>
      </c>
      <c r="C53" s="199">
        <v>43486</v>
      </c>
      <c r="D53" s="199">
        <v>45795</v>
      </c>
      <c r="E53" s="199">
        <v>48320</v>
      </c>
      <c r="F53" s="199">
        <v>47890</v>
      </c>
      <c r="G53" s="199">
        <v>47044</v>
      </c>
      <c r="H53" s="199">
        <v>51744</v>
      </c>
      <c r="I53" s="199">
        <v>54536</v>
      </c>
      <c r="J53" s="199">
        <v>50109</v>
      </c>
      <c r="K53" s="199">
        <v>53558</v>
      </c>
      <c r="L53" s="199">
        <v>49227</v>
      </c>
      <c r="M53" s="199">
        <v>52758</v>
      </c>
      <c r="N53" s="142">
        <v>51192</v>
      </c>
      <c r="O53" s="142">
        <v>48423</v>
      </c>
      <c r="P53" s="142">
        <v>47640</v>
      </c>
      <c r="Q53" s="142">
        <v>48499</v>
      </c>
      <c r="R53" s="142">
        <v>48265</v>
      </c>
      <c r="S53" s="142">
        <v>44877</v>
      </c>
      <c r="T53" s="142">
        <v>45500</v>
      </c>
      <c r="U53" s="142">
        <v>42161</v>
      </c>
      <c r="V53" s="142">
        <v>39858</v>
      </c>
      <c r="W53" s="142">
        <v>40486</v>
      </c>
      <c r="X53" s="142">
        <v>38475</v>
      </c>
      <c r="Y53" s="142">
        <v>38636</v>
      </c>
      <c r="Z53" s="142">
        <v>40668</v>
      </c>
      <c r="AA53" s="142">
        <v>44192</v>
      </c>
      <c r="AB53" s="142">
        <v>43562</v>
      </c>
      <c r="AC53" s="142">
        <v>48255</v>
      </c>
      <c r="AD53" s="142">
        <v>48823</v>
      </c>
      <c r="AE53" s="142">
        <v>48697</v>
      </c>
      <c r="AF53" s="142">
        <v>50160</v>
      </c>
      <c r="AG53" s="178">
        <v>-0.4</v>
      </c>
      <c r="AH53" s="178">
        <v>5.4</v>
      </c>
    </row>
    <row r="54" spans="1:34">
      <c r="A54" s="132">
        <v>501</v>
      </c>
      <c r="B54" s="181" t="s">
        <v>285</v>
      </c>
      <c r="C54" s="199">
        <v>58737</v>
      </c>
      <c r="D54" s="199">
        <v>88689</v>
      </c>
      <c r="E54" s="199">
        <v>61174</v>
      </c>
      <c r="F54" s="199">
        <v>65637</v>
      </c>
      <c r="G54" s="199">
        <v>67386</v>
      </c>
      <c r="H54" s="199">
        <v>67998</v>
      </c>
      <c r="I54" s="199">
        <v>75052</v>
      </c>
      <c r="J54" s="199">
        <v>70681</v>
      </c>
      <c r="K54" s="199">
        <v>70056</v>
      </c>
      <c r="L54" s="199">
        <v>69305</v>
      </c>
      <c r="M54" s="199">
        <v>67446</v>
      </c>
      <c r="N54" s="142">
        <v>65384</v>
      </c>
      <c r="O54" s="142">
        <v>68817</v>
      </c>
      <c r="P54" s="142">
        <v>67235</v>
      </c>
      <c r="Q54" s="142">
        <v>66495</v>
      </c>
      <c r="R54" s="142">
        <v>62822</v>
      </c>
      <c r="S54" s="142">
        <v>59807</v>
      </c>
      <c r="T54" s="142">
        <v>57772</v>
      </c>
      <c r="U54" s="142">
        <v>55721</v>
      </c>
      <c r="V54" s="142">
        <v>55199</v>
      </c>
      <c r="W54" s="142">
        <v>57864</v>
      </c>
      <c r="X54" s="142">
        <v>56207</v>
      </c>
      <c r="Y54" s="142">
        <v>53710</v>
      </c>
      <c r="Z54" s="142">
        <v>54220</v>
      </c>
      <c r="AA54" s="142">
        <v>53871</v>
      </c>
      <c r="AB54" s="142">
        <v>53299</v>
      </c>
      <c r="AC54" s="142">
        <v>52321</v>
      </c>
      <c r="AD54" s="142">
        <v>50424</v>
      </c>
      <c r="AE54" s="142">
        <v>51814</v>
      </c>
      <c r="AF54" s="142">
        <v>53238</v>
      </c>
      <c r="AG54" s="178">
        <v>-1.3</v>
      </c>
      <c r="AH54" s="178">
        <v>5.7</v>
      </c>
    </row>
    <row r="55" spans="1:34">
      <c r="A55" s="132">
        <v>7</v>
      </c>
      <c r="B55" s="184" t="s">
        <v>32</v>
      </c>
      <c r="C55" s="199">
        <v>581752</v>
      </c>
      <c r="D55" s="199">
        <v>592994</v>
      </c>
      <c r="E55" s="199">
        <v>608019</v>
      </c>
      <c r="F55" s="199">
        <v>644647</v>
      </c>
      <c r="G55" s="199">
        <v>626392</v>
      </c>
      <c r="H55" s="199">
        <v>660159</v>
      </c>
      <c r="I55" s="199">
        <v>691636</v>
      </c>
      <c r="J55" s="199">
        <v>703527</v>
      </c>
      <c r="K55" s="199">
        <v>699310</v>
      </c>
      <c r="L55" s="199">
        <v>697424</v>
      </c>
      <c r="M55" s="199">
        <v>703303</v>
      </c>
      <c r="N55" s="142">
        <v>674476</v>
      </c>
      <c r="O55" s="142">
        <v>706258</v>
      </c>
      <c r="P55" s="142">
        <v>679093</v>
      </c>
      <c r="Q55" s="142">
        <v>673617</v>
      </c>
      <c r="R55" s="142">
        <v>666460</v>
      </c>
      <c r="S55" s="142">
        <v>607917</v>
      </c>
      <c r="T55" s="142">
        <v>601900</v>
      </c>
      <c r="U55" s="142">
        <v>560962</v>
      </c>
      <c r="V55" s="142">
        <v>537683</v>
      </c>
      <c r="W55" s="142">
        <v>546989</v>
      </c>
      <c r="X55" s="142">
        <v>552142</v>
      </c>
      <c r="Y55" s="142">
        <v>552622</v>
      </c>
      <c r="Z55" s="142">
        <v>571227</v>
      </c>
      <c r="AA55" s="142">
        <v>588331</v>
      </c>
      <c r="AB55" s="142">
        <v>592508</v>
      </c>
      <c r="AC55" s="142">
        <v>571594</v>
      </c>
      <c r="AD55" s="142">
        <v>587527</v>
      </c>
      <c r="AE55" s="142">
        <v>591767</v>
      </c>
      <c r="AF55" s="142">
        <v>602315</v>
      </c>
      <c r="AG55" s="178">
        <v>-0.5</v>
      </c>
      <c r="AH55" s="178">
        <v>4.4000000000000004</v>
      </c>
    </row>
    <row r="56" spans="1:34">
      <c r="A56" s="132">
        <v>209</v>
      </c>
      <c r="B56" s="181" t="s">
        <v>286</v>
      </c>
      <c r="C56" s="199">
        <v>277929</v>
      </c>
      <c r="D56" s="199">
        <v>280168</v>
      </c>
      <c r="E56" s="199">
        <v>287579</v>
      </c>
      <c r="F56" s="199">
        <v>306099</v>
      </c>
      <c r="G56" s="199">
        <v>294636</v>
      </c>
      <c r="H56" s="199">
        <v>313352</v>
      </c>
      <c r="I56" s="199">
        <v>323982</v>
      </c>
      <c r="J56" s="199">
        <v>328119</v>
      </c>
      <c r="K56" s="199">
        <v>327919</v>
      </c>
      <c r="L56" s="199">
        <v>327109</v>
      </c>
      <c r="M56" s="199">
        <v>329843</v>
      </c>
      <c r="N56" s="142">
        <v>318213</v>
      </c>
      <c r="O56" s="142">
        <v>343993</v>
      </c>
      <c r="P56" s="142">
        <v>330187</v>
      </c>
      <c r="Q56" s="142">
        <v>330371</v>
      </c>
      <c r="R56" s="142">
        <v>325014</v>
      </c>
      <c r="S56" s="142">
        <v>296535</v>
      </c>
      <c r="T56" s="142">
        <v>292828</v>
      </c>
      <c r="U56" s="142">
        <v>275923</v>
      </c>
      <c r="V56" s="142">
        <v>267832</v>
      </c>
      <c r="W56" s="142">
        <v>270768</v>
      </c>
      <c r="X56" s="142">
        <v>269904</v>
      </c>
      <c r="Y56" s="142">
        <v>272687</v>
      </c>
      <c r="Z56" s="142">
        <v>283613</v>
      </c>
      <c r="AA56" s="142">
        <v>281236</v>
      </c>
      <c r="AB56" s="142">
        <v>287484</v>
      </c>
      <c r="AC56" s="142">
        <v>285041</v>
      </c>
      <c r="AD56" s="142">
        <v>276927</v>
      </c>
      <c r="AE56" s="142">
        <v>285176</v>
      </c>
      <c r="AF56" s="142">
        <v>286352</v>
      </c>
      <c r="AG56" s="178">
        <v>1.7</v>
      </c>
      <c r="AH56" s="178">
        <v>3.2</v>
      </c>
    </row>
    <row r="57" spans="1:34">
      <c r="A57" s="132">
        <v>222</v>
      </c>
      <c r="B57" s="181" t="s">
        <v>287</v>
      </c>
      <c r="C57" s="199">
        <v>87017</v>
      </c>
      <c r="D57" s="199">
        <v>91924</v>
      </c>
      <c r="E57" s="199">
        <v>93267</v>
      </c>
      <c r="F57" s="199">
        <v>94201</v>
      </c>
      <c r="G57" s="199">
        <v>95066</v>
      </c>
      <c r="H57" s="199">
        <v>98982</v>
      </c>
      <c r="I57" s="199">
        <v>107134</v>
      </c>
      <c r="J57" s="199">
        <v>110516</v>
      </c>
      <c r="K57" s="199">
        <v>108587</v>
      </c>
      <c r="L57" s="199">
        <v>108298</v>
      </c>
      <c r="M57" s="199">
        <v>106281</v>
      </c>
      <c r="N57" s="142">
        <v>100147</v>
      </c>
      <c r="O57" s="142">
        <v>109160</v>
      </c>
      <c r="P57" s="142">
        <v>98291</v>
      </c>
      <c r="Q57" s="142">
        <v>95287</v>
      </c>
      <c r="R57" s="142">
        <v>96003</v>
      </c>
      <c r="S57" s="142">
        <v>87926</v>
      </c>
      <c r="T57" s="142">
        <v>83657</v>
      </c>
      <c r="U57" s="142">
        <v>77473</v>
      </c>
      <c r="V57" s="142">
        <v>67180</v>
      </c>
      <c r="W57" s="142">
        <v>72758</v>
      </c>
      <c r="X57" s="142">
        <v>79728</v>
      </c>
      <c r="Y57" s="142">
        <v>80404</v>
      </c>
      <c r="Z57" s="142">
        <v>80524</v>
      </c>
      <c r="AA57" s="142">
        <v>81143</v>
      </c>
      <c r="AB57" s="142">
        <v>75993</v>
      </c>
      <c r="AC57" s="142">
        <v>74723</v>
      </c>
      <c r="AD57" s="142">
        <v>75961</v>
      </c>
      <c r="AE57" s="142">
        <v>77568</v>
      </c>
      <c r="AF57" s="142">
        <v>78840</v>
      </c>
      <c r="AG57" s="178">
        <v>-2.5</v>
      </c>
      <c r="AH57" s="178">
        <v>4.5999999999999996</v>
      </c>
    </row>
    <row r="58" spans="1:34">
      <c r="A58" s="132">
        <v>225</v>
      </c>
      <c r="B58" s="181" t="s">
        <v>288</v>
      </c>
      <c r="C58" s="199">
        <v>109371</v>
      </c>
      <c r="D58" s="199">
        <v>113199</v>
      </c>
      <c r="E58" s="199">
        <v>114634</v>
      </c>
      <c r="F58" s="199">
        <v>121053</v>
      </c>
      <c r="G58" s="199">
        <v>122333</v>
      </c>
      <c r="H58" s="199">
        <v>131209</v>
      </c>
      <c r="I58" s="199">
        <v>141644</v>
      </c>
      <c r="J58" s="199">
        <v>144747</v>
      </c>
      <c r="K58" s="199">
        <v>140710</v>
      </c>
      <c r="L58" s="199">
        <v>141458</v>
      </c>
      <c r="M58" s="199">
        <v>145527</v>
      </c>
      <c r="N58" s="142">
        <v>138525</v>
      </c>
      <c r="O58" s="142">
        <v>133975</v>
      </c>
      <c r="P58" s="142">
        <v>132745</v>
      </c>
      <c r="Q58" s="142">
        <v>131555</v>
      </c>
      <c r="R58" s="142">
        <v>128325</v>
      </c>
      <c r="S58" s="142">
        <v>119493</v>
      </c>
      <c r="T58" s="142">
        <v>124194</v>
      </c>
      <c r="U58" s="142">
        <v>114628</v>
      </c>
      <c r="V58" s="142">
        <v>113031</v>
      </c>
      <c r="W58" s="142">
        <v>116493</v>
      </c>
      <c r="X58" s="142">
        <v>117449</v>
      </c>
      <c r="Y58" s="142">
        <v>114220</v>
      </c>
      <c r="Z58" s="142">
        <v>119723</v>
      </c>
      <c r="AA58" s="142">
        <v>136713</v>
      </c>
      <c r="AB58" s="142">
        <v>133997</v>
      </c>
      <c r="AC58" s="142">
        <v>126911</v>
      </c>
      <c r="AD58" s="142">
        <v>148766</v>
      </c>
      <c r="AE58" s="142">
        <v>138772</v>
      </c>
      <c r="AF58" s="142">
        <v>142192</v>
      </c>
      <c r="AG58" s="178">
        <v>-2.9</v>
      </c>
      <c r="AH58" s="178">
        <v>4.7</v>
      </c>
    </row>
    <row r="59" spans="1:34">
      <c r="A59" s="132">
        <v>585</v>
      </c>
      <c r="B59" s="181" t="s">
        <v>289</v>
      </c>
      <c r="C59" s="199">
        <v>62502</v>
      </c>
      <c r="D59" s="199">
        <v>63061</v>
      </c>
      <c r="E59" s="199">
        <v>65340</v>
      </c>
      <c r="F59" s="199">
        <v>70808</v>
      </c>
      <c r="G59" s="199">
        <v>65002</v>
      </c>
      <c r="H59" s="199">
        <v>68691</v>
      </c>
      <c r="I59" s="199">
        <v>69642</v>
      </c>
      <c r="J59" s="199">
        <v>69896</v>
      </c>
      <c r="K59" s="199">
        <v>69910</v>
      </c>
      <c r="L59" s="199">
        <v>71373</v>
      </c>
      <c r="M59" s="199">
        <v>70551</v>
      </c>
      <c r="N59" s="142">
        <v>67830</v>
      </c>
      <c r="O59" s="142">
        <v>68817</v>
      </c>
      <c r="P59" s="142">
        <v>67407</v>
      </c>
      <c r="Q59" s="142">
        <v>66597</v>
      </c>
      <c r="R59" s="142">
        <v>67410</v>
      </c>
      <c r="S59" s="142">
        <v>59546</v>
      </c>
      <c r="T59" s="142">
        <v>58265</v>
      </c>
      <c r="U59" s="142">
        <v>53698</v>
      </c>
      <c r="V59" s="142">
        <v>51733</v>
      </c>
      <c r="W59" s="142">
        <v>50008</v>
      </c>
      <c r="X59" s="142">
        <v>49471</v>
      </c>
      <c r="Y59" s="142">
        <v>50103</v>
      </c>
      <c r="Z59" s="142">
        <v>49903</v>
      </c>
      <c r="AA59" s="142">
        <v>50689</v>
      </c>
      <c r="AB59" s="142">
        <v>48626</v>
      </c>
      <c r="AC59" s="142">
        <v>48244</v>
      </c>
      <c r="AD59" s="142">
        <v>50225</v>
      </c>
      <c r="AE59" s="142">
        <v>51649</v>
      </c>
      <c r="AF59" s="142">
        <v>54040</v>
      </c>
      <c r="AG59" s="178">
        <v>-3</v>
      </c>
      <c r="AH59" s="178">
        <v>7.4</v>
      </c>
    </row>
    <row r="60" spans="1:34">
      <c r="A60" s="132">
        <v>586</v>
      </c>
      <c r="B60" s="181" t="s">
        <v>290</v>
      </c>
      <c r="C60" s="199">
        <v>44933</v>
      </c>
      <c r="D60" s="199">
        <v>44642</v>
      </c>
      <c r="E60" s="199">
        <v>47199</v>
      </c>
      <c r="F60" s="199">
        <v>52486</v>
      </c>
      <c r="G60" s="199">
        <v>49355</v>
      </c>
      <c r="H60" s="199">
        <v>47925</v>
      </c>
      <c r="I60" s="199">
        <v>49234</v>
      </c>
      <c r="J60" s="199">
        <v>50249</v>
      </c>
      <c r="K60" s="199">
        <v>52184</v>
      </c>
      <c r="L60" s="199">
        <v>49186</v>
      </c>
      <c r="M60" s="199">
        <v>51101</v>
      </c>
      <c r="N60" s="142">
        <v>49761</v>
      </c>
      <c r="O60" s="142">
        <v>50313</v>
      </c>
      <c r="P60" s="142">
        <v>50463</v>
      </c>
      <c r="Q60" s="142">
        <v>49807</v>
      </c>
      <c r="R60" s="142">
        <v>49708</v>
      </c>
      <c r="S60" s="142">
        <v>44417</v>
      </c>
      <c r="T60" s="142">
        <v>42956</v>
      </c>
      <c r="U60" s="142">
        <v>39240</v>
      </c>
      <c r="V60" s="142">
        <v>37907</v>
      </c>
      <c r="W60" s="142">
        <v>36962</v>
      </c>
      <c r="X60" s="142">
        <v>35590</v>
      </c>
      <c r="Y60" s="142">
        <v>35208</v>
      </c>
      <c r="Z60" s="142">
        <v>37464</v>
      </c>
      <c r="AA60" s="142">
        <v>38550</v>
      </c>
      <c r="AB60" s="142">
        <v>46408</v>
      </c>
      <c r="AC60" s="142">
        <v>36675</v>
      </c>
      <c r="AD60" s="142">
        <v>35648</v>
      </c>
      <c r="AE60" s="142">
        <v>38602</v>
      </c>
      <c r="AF60" s="142">
        <v>40891</v>
      </c>
      <c r="AG60" s="178">
        <v>-1.5</v>
      </c>
      <c r="AH60" s="178">
        <v>8.8000000000000007</v>
      </c>
    </row>
    <row r="61" spans="1:34">
      <c r="A61" s="129">
        <v>8</v>
      </c>
      <c r="B61" s="185" t="s">
        <v>33</v>
      </c>
      <c r="C61" s="199">
        <v>327297</v>
      </c>
      <c r="D61" s="199">
        <v>341159</v>
      </c>
      <c r="E61" s="199">
        <v>357195</v>
      </c>
      <c r="F61" s="199">
        <v>369258</v>
      </c>
      <c r="G61" s="199">
        <v>387328</v>
      </c>
      <c r="H61" s="199">
        <v>407762</v>
      </c>
      <c r="I61" s="199">
        <v>407629</v>
      </c>
      <c r="J61" s="199">
        <v>378945</v>
      </c>
      <c r="K61" s="199">
        <v>376194</v>
      </c>
      <c r="L61" s="199">
        <v>359657</v>
      </c>
      <c r="M61" s="199">
        <v>378601</v>
      </c>
      <c r="N61" s="142">
        <v>380068</v>
      </c>
      <c r="O61" s="142">
        <v>406849</v>
      </c>
      <c r="P61" s="142">
        <v>399915</v>
      </c>
      <c r="Q61" s="142">
        <v>391734</v>
      </c>
      <c r="R61" s="142">
        <v>395727</v>
      </c>
      <c r="S61" s="142">
        <v>383834</v>
      </c>
      <c r="T61" s="142">
        <v>381366</v>
      </c>
      <c r="U61" s="142">
        <v>345738</v>
      </c>
      <c r="V61" s="142">
        <v>327916</v>
      </c>
      <c r="W61" s="142">
        <v>342083</v>
      </c>
      <c r="X61" s="142">
        <v>339006</v>
      </c>
      <c r="Y61" s="142">
        <v>271469</v>
      </c>
      <c r="Z61" s="142">
        <v>361066</v>
      </c>
      <c r="AA61" s="142">
        <v>354455</v>
      </c>
      <c r="AB61" s="142">
        <v>366938</v>
      </c>
      <c r="AC61" s="142">
        <v>364458</v>
      </c>
      <c r="AD61" s="142">
        <v>359937</v>
      </c>
      <c r="AE61" s="142">
        <v>365953</v>
      </c>
      <c r="AF61" s="142">
        <v>373784</v>
      </c>
      <c r="AG61" s="178">
        <v>0.4</v>
      </c>
      <c r="AH61" s="178">
        <v>4.8</v>
      </c>
    </row>
    <row r="62" spans="1:34">
      <c r="A62" s="132">
        <v>221</v>
      </c>
      <c r="B62" s="181" t="s">
        <v>141</v>
      </c>
      <c r="C62" s="199">
        <v>113278</v>
      </c>
      <c r="D62" s="199">
        <v>120455</v>
      </c>
      <c r="E62" s="199">
        <v>135389</v>
      </c>
      <c r="F62" s="199">
        <v>145866</v>
      </c>
      <c r="G62" s="199">
        <v>161257</v>
      </c>
      <c r="H62" s="199">
        <v>172220</v>
      </c>
      <c r="I62" s="199">
        <v>176813</v>
      </c>
      <c r="J62" s="199">
        <v>152071</v>
      </c>
      <c r="K62" s="199">
        <v>146030</v>
      </c>
      <c r="L62" s="199">
        <v>136927</v>
      </c>
      <c r="M62" s="199">
        <v>143447</v>
      </c>
      <c r="N62" s="142">
        <v>148706</v>
      </c>
      <c r="O62" s="142">
        <v>157369</v>
      </c>
      <c r="P62" s="142">
        <v>155451</v>
      </c>
      <c r="Q62" s="142">
        <v>144864</v>
      </c>
      <c r="R62" s="142">
        <v>150986</v>
      </c>
      <c r="S62" s="142">
        <v>149855</v>
      </c>
      <c r="T62" s="142">
        <v>145158</v>
      </c>
      <c r="U62" s="142">
        <v>135736</v>
      </c>
      <c r="V62" s="142">
        <v>131824</v>
      </c>
      <c r="W62" s="142">
        <v>138138</v>
      </c>
      <c r="X62" s="142">
        <v>112819</v>
      </c>
      <c r="Y62" s="142">
        <v>50011</v>
      </c>
      <c r="Z62" s="142">
        <v>134859</v>
      </c>
      <c r="AA62" s="142">
        <v>132898</v>
      </c>
      <c r="AB62" s="142">
        <v>137990</v>
      </c>
      <c r="AC62" s="142">
        <v>139386</v>
      </c>
      <c r="AD62" s="142">
        <v>144682</v>
      </c>
      <c r="AE62" s="142">
        <v>143997</v>
      </c>
      <c r="AF62" s="142">
        <v>147576</v>
      </c>
      <c r="AG62" s="178">
        <v>-0.8</v>
      </c>
      <c r="AH62" s="178">
        <v>5</v>
      </c>
    </row>
    <row r="63" spans="1:34">
      <c r="A63" s="132">
        <v>223</v>
      </c>
      <c r="B63" s="181" t="s">
        <v>291</v>
      </c>
      <c r="C63" s="199">
        <v>214019</v>
      </c>
      <c r="D63" s="199">
        <v>220704</v>
      </c>
      <c r="E63" s="199">
        <v>221806</v>
      </c>
      <c r="F63" s="199">
        <v>223392</v>
      </c>
      <c r="G63" s="199">
        <v>226071</v>
      </c>
      <c r="H63" s="199">
        <v>235542</v>
      </c>
      <c r="I63" s="199">
        <v>230816</v>
      </c>
      <c r="J63" s="199">
        <v>226874</v>
      </c>
      <c r="K63" s="199">
        <v>230164</v>
      </c>
      <c r="L63" s="199">
        <v>222730</v>
      </c>
      <c r="M63" s="199">
        <v>235154</v>
      </c>
      <c r="N63" s="142">
        <v>231362</v>
      </c>
      <c r="O63" s="142">
        <v>249480</v>
      </c>
      <c r="P63" s="142">
        <v>244464</v>
      </c>
      <c r="Q63" s="142">
        <v>246870</v>
      </c>
      <c r="R63" s="142">
        <v>244741</v>
      </c>
      <c r="S63" s="142">
        <v>233979</v>
      </c>
      <c r="T63" s="142">
        <v>236208</v>
      </c>
      <c r="U63" s="142">
        <v>210002</v>
      </c>
      <c r="V63" s="142">
        <v>196092</v>
      </c>
      <c r="W63" s="142">
        <v>203945</v>
      </c>
      <c r="X63" s="142">
        <v>226187</v>
      </c>
      <c r="Y63" s="142">
        <v>221458</v>
      </c>
      <c r="Z63" s="142">
        <v>226207</v>
      </c>
      <c r="AA63" s="142">
        <v>221557</v>
      </c>
      <c r="AB63" s="142">
        <v>228948</v>
      </c>
      <c r="AC63" s="142">
        <v>225072</v>
      </c>
      <c r="AD63" s="142">
        <v>215255</v>
      </c>
      <c r="AE63" s="142">
        <v>221956</v>
      </c>
      <c r="AF63" s="142">
        <v>226208</v>
      </c>
      <c r="AG63" s="178">
        <v>1.1000000000000001</v>
      </c>
      <c r="AH63" s="178">
        <v>4.7</v>
      </c>
    </row>
    <row r="64" spans="1:34">
      <c r="A64" s="129">
        <v>9</v>
      </c>
      <c r="B64" s="186" t="s">
        <v>34</v>
      </c>
      <c r="C64" s="199">
        <v>496450</v>
      </c>
      <c r="D64" s="199">
        <v>512837</v>
      </c>
      <c r="E64" s="199">
        <v>514178</v>
      </c>
      <c r="F64" s="199">
        <v>544743</v>
      </c>
      <c r="G64" s="199">
        <v>542845</v>
      </c>
      <c r="H64" s="199">
        <v>556999</v>
      </c>
      <c r="I64" s="199">
        <v>566536</v>
      </c>
      <c r="J64" s="199">
        <v>585191</v>
      </c>
      <c r="K64" s="199">
        <v>556201</v>
      </c>
      <c r="L64" s="199">
        <v>548284</v>
      </c>
      <c r="M64" s="199">
        <v>550004</v>
      </c>
      <c r="N64" s="142">
        <v>535102</v>
      </c>
      <c r="O64" s="142">
        <v>564930</v>
      </c>
      <c r="P64" s="142">
        <v>534267</v>
      </c>
      <c r="Q64" s="142">
        <v>523271</v>
      </c>
      <c r="R64" s="142">
        <v>515691</v>
      </c>
      <c r="S64" s="142">
        <v>475092</v>
      </c>
      <c r="T64" s="142">
        <v>464926</v>
      </c>
      <c r="U64" s="142">
        <v>438586</v>
      </c>
      <c r="V64" s="142">
        <v>425612</v>
      </c>
      <c r="W64" s="142">
        <v>441813</v>
      </c>
      <c r="X64" s="142">
        <v>429114</v>
      </c>
      <c r="Y64" s="142">
        <v>422275</v>
      </c>
      <c r="Z64" s="142">
        <v>430859</v>
      </c>
      <c r="AA64" s="142">
        <v>428617</v>
      </c>
      <c r="AB64" s="142">
        <v>435788</v>
      </c>
      <c r="AC64" s="142">
        <v>436002</v>
      </c>
      <c r="AD64" s="142">
        <v>428006</v>
      </c>
      <c r="AE64" s="142">
        <v>427476</v>
      </c>
      <c r="AF64" s="142">
        <v>431934</v>
      </c>
      <c r="AG64" s="178">
        <v>-1.2</v>
      </c>
      <c r="AH64" s="178">
        <v>3.8</v>
      </c>
    </row>
    <row r="65" spans="1:34">
      <c r="A65" s="129">
        <v>205</v>
      </c>
      <c r="B65" s="183" t="s">
        <v>292</v>
      </c>
      <c r="C65" s="199">
        <v>207601</v>
      </c>
      <c r="D65" s="199">
        <v>213065</v>
      </c>
      <c r="E65" s="199">
        <v>209148</v>
      </c>
      <c r="F65" s="199">
        <v>219537</v>
      </c>
      <c r="G65" s="199">
        <v>227789</v>
      </c>
      <c r="H65" s="199">
        <v>225110</v>
      </c>
      <c r="I65" s="199">
        <v>225279</v>
      </c>
      <c r="J65" s="199">
        <v>237933</v>
      </c>
      <c r="K65" s="199">
        <v>224049</v>
      </c>
      <c r="L65" s="199">
        <v>223028</v>
      </c>
      <c r="M65" s="199">
        <v>236317</v>
      </c>
      <c r="N65" s="142">
        <v>225585</v>
      </c>
      <c r="O65" s="142">
        <v>227117</v>
      </c>
      <c r="P65" s="142">
        <v>205642</v>
      </c>
      <c r="Q65" s="142">
        <v>204401</v>
      </c>
      <c r="R65" s="142">
        <v>200811</v>
      </c>
      <c r="S65" s="142">
        <v>184432</v>
      </c>
      <c r="T65" s="142">
        <v>177882</v>
      </c>
      <c r="U65" s="142">
        <v>163566</v>
      </c>
      <c r="V65" s="142">
        <v>162904</v>
      </c>
      <c r="W65" s="142">
        <v>167200</v>
      </c>
      <c r="X65" s="142">
        <v>156294</v>
      </c>
      <c r="Y65" s="142">
        <v>153124</v>
      </c>
      <c r="Z65" s="142">
        <v>155363</v>
      </c>
      <c r="AA65" s="142">
        <v>156368</v>
      </c>
      <c r="AB65" s="142">
        <v>164872</v>
      </c>
      <c r="AC65" s="142">
        <v>156549</v>
      </c>
      <c r="AD65" s="142">
        <v>150987</v>
      </c>
      <c r="AE65" s="142">
        <v>146059</v>
      </c>
      <c r="AF65" s="142">
        <v>145605</v>
      </c>
      <c r="AG65" s="178">
        <v>-3</v>
      </c>
      <c r="AH65" s="178">
        <v>2.5</v>
      </c>
    </row>
    <row r="66" spans="1:34">
      <c r="A66" s="132">
        <v>224</v>
      </c>
      <c r="B66" s="181" t="s">
        <v>293</v>
      </c>
      <c r="C66" s="199">
        <v>157870</v>
      </c>
      <c r="D66" s="199">
        <v>162573</v>
      </c>
      <c r="E66" s="199">
        <v>165270</v>
      </c>
      <c r="F66" s="199">
        <v>181056</v>
      </c>
      <c r="G66" s="199">
        <v>177379</v>
      </c>
      <c r="H66" s="199">
        <v>174701</v>
      </c>
      <c r="I66" s="199">
        <v>181763</v>
      </c>
      <c r="J66" s="199">
        <v>177587</v>
      </c>
      <c r="K66" s="199">
        <v>176689</v>
      </c>
      <c r="L66" s="199">
        <v>164626</v>
      </c>
      <c r="M66" s="199">
        <v>169282</v>
      </c>
      <c r="N66" s="142">
        <v>166556</v>
      </c>
      <c r="O66" s="142">
        <v>181735</v>
      </c>
      <c r="P66" s="142">
        <v>179042</v>
      </c>
      <c r="Q66" s="142">
        <v>170786</v>
      </c>
      <c r="R66" s="142">
        <v>168863</v>
      </c>
      <c r="S66" s="142">
        <v>153677</v>
      </c>
      <c r="T66" s="142">
        <v>149844</v>
      </c>
      <c r="U66" s="142">
        <v>144699</v>
      </c>
      <c r="V66" s="142">
        <v>137722</v>
      </c>
      <c r="W66" s="142">
        <v>147833</v>
      </c>
      <c r="X66" s="142">
        <v>147417</v>
      </c>
      <c r="Y66" s="142">
        <v>139547</v>
      </c>
      <c r="Z66" s="142">
        <v>145636</v>
      </c>
      <c r="AA66" s="142">
        <v>143275</v>
      </c>
      <c r="AB66" s="142">
        <v>146734</v>
      </c>
      <c r="AC66" s="142">
        <v>145324</v>
      </c>
      <c r="AD66" s="142">
        <v>146068</v>
      </c>
      <c r="AE66" s="142">
        <v>146929</v>
      </c>
      <c r="AF66" s="142">
        <v>148831</v>
      </c>
      <c r="AG66" s="178">
        <v>-0.2</v>
      </c>
      <c r="AH66" s="178">
        <v>4</v>
      </c>
    </row>
    <row r="67" spans="1:34">
      <c r="A67" s="138">
        <v>226</v>
      </c>
      <c r="B67" s="187" t="s">
        <v>294</v>
      </c>
      <c r="C67" s="200">
        <v>130979</v>
      </c>
      <c r="D67" s="200">
        <v>137199</v>
      </c>
      <c r="E67" s="200">
        <v>139760</v>
      </c>
      <c r="F67" s="200">
        <v>144150</v>
      </c>
      <c r="G67" s="200">
        <v>137677</v>
      </c>
      <c r="H67" s="200">
        <v>157188</v>
      </c>
      <c r="I67" s="200">
        <v>159494</v>
      </c>
      <c r="J67" s="200">
        <v>169671</v>
      </c>
      <c r="K67" s="200">
        <v>155463</v>
      </c>
      <c r="L67" s="200">
        <v>160630</v>
      </c>
      <c r="M67" s="200">
        <v>144405</v>
      </c>
      <c r="N67" s="143">
        <v>142961</v>
      </c>
      <c r="O67" s="143">
        <v>156078</v>
      </c>
      <c r="P67" s="143">
        <v>149583</v>
      </c>
      <c r="Q67" s="143">
        <v>148084</v>
      </c>
      <c r="R67" s="143">
        <v>146017</v>
      </c>
      <c r="S67" s="143">
        <v>136983</v>
      </c>
      <c r="T67" s="143">
        <v>137200</v>
      </c>
      <c r="U67" s="143">
        <v>130321</v>
      </c>
      <c r="V67" s="143">
        <v>124986</v>
      </c>
      <c r="W67" s="143">
        <v>126780</v>
      </c>
      <c r="X67" s="143">
        <v>125403</v>
      </c>
      <c r="Y67" s="143">
        <v>129604</v>
      </c>
      <c r="Z67" s="143">
        <v>129860</v>
      </c>
      <c r="AA67" s="143">
        <v>128974</v>
      </c>
      <c r="AB67" s="143">
        <v>124182</v>
      </c>
      <c r="AC67" s="143">
        <v>134129</v>
      </c>
      <c r="AD67" s="143">
        <v>130951</v>
      </c>
      <c r="AE67" s="143">
        <v>134488</v>
      </c>
      <c r="AF67" s="143">
        <v>137498</v>
      </c>
      <c r="AG67" s="189">
        <v>-0.1</v>
      </c>
      <c r="AH67" s="189">
        <v>5</v>
      </c>
    </row>
    <row r="68" spans="1:34">
      <c r="A68" s="123" t="s">
        <v>178</v>
      </c>
      <c r="B68" s="124"/>
      <c r="S68" s="188"/>
      <c r="T68" s="188"/>
      <c r="U68" s="188"/>
      <c r="V68" s="188"/>
      <c r="W68" s="188"/>
      <c r="X68" s="188"/>
      <c r="Y68" s="188"/>
      <c r="Z68" s="188"/>
      <c r="AA68" s="188"/>
      <c r="AB68" s="188"/>
      <c r="AC68" s="188"/>
      <c r="AD68" s="188"/>
      <c r="AE68" s="188"/>
      <c r="AF68" s="188"/>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表紙</vt:lpstr>
      <vt:lpstr>コメント</vt:lpstr>
      <vt:lpstr>公表予定</vt:lpstr>
      <vt:lpstr>推計方法</vt:lpstr>
      <vt:lpstr>概要ｸﾞﾗﾌ</vt:lpstr>
      <vt:lpstr>統計表1</vt:lpstr>
      <vt:lpstr>統計表2</vt:lpstr>
      <vt:lpstr>統計表3</vt:lpstr>
      <vt:lpstr>統計表4</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2018-12-20T08:20:05Z</cp:lastPrinted>
  <dcterms:created xsi:type="dcterms:W3CDTF">2015-10-01T01:31:47Z</dcterms:created>
  <dcterms:modified xsi:type="dcterms:W3CDTF">2018-12-20T08:36:56Z</dcterms:modified>
</cp:coreProperties>
</file>